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dkmse\OneDrive - Aldes Aeraulique\Skrivebord\"/>
    </mc:Choice>
  </mc:AlternateContent>
  <xr:revisionPtr revIDLastSave="0" documentId="13_ncr:1_{4138ED88-10F9-4D74-97B0-B41177DA9EE2}" xr6:coauthVersionLast="47" xr6:coauthVersionMax="47" xr10:uidLastSave="{00000000-0000-0000-0000-000000000000}"/>
  <bookViews>
    <workbookView xWindow="28680" yWindow="-120" windowWidth="29040" windowHeight="15840" tabRatio="498" xr2:uid="{93141EC2-D6F4-4597-A28D-C0AD1854C249}"/>
  </bookViews>
  <sheets>
    <sheet name="Kalender" sheetId="1" r:id="rId1"/>
    <sheet name="Personlig" sheetId="4" r:id="rId2"/>
    <sheet name="Årstal" sheetId="2" state="hidden" r:id="rId3"/>
  </sheets>
  <definedNames>
    <definedName name="Feriedage">Tabel3[Feriedag]</definedName>
    <definedName name="Helligdage">Tabel3[]</definedName>
    <definedName name="Mærkedage">Tabel1[]</definedName>
    <definedName name="NyRække">Personlig!$I$1</definedName>
    <definedName name="Startdato">Årstal!$B$1</definedName>
    <definedName name="_xlnm.Print_Area" localSheetId="0">Kalender!$A$1:$AV$35</definedName>
    <definedName name="Årstal">Personlig!$A$2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C4" i="1"/>
  <c r="C5" i="1"/>
  <c r="C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/>
  <c r="C29" i="1"/>
  <c r="C30" i="1"/>
  <c r="C32" i="1"/>
  <c r="C33" i="1"/>
  <c r="C34" i="1"/>
  <c r="H4" i="4"/>
  <c r="M2" i="2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7" i="2"/>
  <c r="M83" i="2"/>
  <c r="M98" i="2"/>
  <c r="M113" i="2"/>
  <c r="M128" i="2"/>
  <c r="M143" i="2"/>
  <c r="M158" i="2"/>
  <c r="M173" i="2"/>
  <c r="M188" i="2"/>
  <c r="M203" i="2"/>
  <c r="M218" i="2"/>
  <c r="M233" i="2"/>
  <c r="M248" i="2"/>
  <c r="M263" i="2"/>
  <c r="M278" i="2"/>
  <c r="M293" i="2"/>
  <c r="M308" i="2"/>
  <c r="M323" i="2"/>
  <c r="M338" i="2"/>
  <c r="M353" i="2"/>
  <c r="M368" i="2"/>
  <c r="M383" i="2"/>
  <c r="M398" i="2"/>
  <c r="M413" i="2"/>
  <c r="M428" i="2"/>
  <c r="M443" i="2"/>
  <c r="M458" i="2"/>
  <c r="M473" i="2"/>
  <c r="M68" i="2"/>
  <c r="M84" i="2"/>
  <c r="M99" i="2"/>
  <c r="M114" i="2"/>
  <c r="M129" i="2"/>
  <c r="M144" i="2"/>
  <c r="M159" i="2"/>
  <c r="M174" i="2"/>
  <c r="M189" i="2"/>
  <c r="M204" i="2"/>
  <c r="M219" i="2"/>
  <c r="M234" i="2"/>
  <c r="M249" i="2"/>
  <c r="M264" i="2"/>
  <c r="M279" i="2"/>
  <c r="M294" i="2"/>
  <c r="M309" i="2"/>
  <c r="M324" i="2"/>
  <c r="M339" i="2"/>
  <c r="M354" i="2"/>
  <c r="M369" i="2"/>
  <c r="M384" i="2"/>
  <c r="M399" i="2"/>
  <c r="M414" i="2"/>
  <c r="M429" i="2"/>
  <c r="M444" i="2"/>
  <c r="M459" i="2"/>
  <c r="M474" i="2"/>
  <c r="M69" i="2"/>
  <c r="M85" i="2"/>
  <c r="M100" i="2"/>
  <c r="M115" i="2"/>
  <c r="M130" i="2"/>
  <c r="M145" i="2"/>
  <c r="M160" i="2"/>
  <c r="M175" i="2"/>
  <c r="M190" i="2"/>
  <c r="M205" i="2"/>
  <c r="M220" i="2"/>
  <c r="M235" i="2"/>
  <c r="M250" i="2"/>
  <c r="M265" i="2"/>
  <c r="M280" i="2"/>
  <c r="M295" i="2"/>
  <c r="M310" i="2"/>
  <c r="M325" i="2"/>
  <c r="M340" i="2"/>
  <c r="M355" i="2"/>
  <c r="M370" i="2"/>
  <c r="M385" i="2"/>
  <c r="M400" i="2"/>
  <c r="M415" i="2"/>
  <c r="M430" i="2"/>
  <c r="M445" i="2"/>
  <c r="M460" i="2"/>
  <c r="M475" i="2"/>
  <c r="M70" i="2"/>
  <c r="M86" i="2"/>
  <c r="M101" i="2"/>
  <c r="M116" i="2"/>
  <c r="M131" i="2"/>
  <c r="M146" i="2"/>
  <c r="M161" i="2"/>
  <c r="M176" i="2"/>
  <c r="M191" i="2"/>
  <c r="M206" i="2"/>
  <c r="M221" i="2"/>
  <c r="M236" i="2"/>
  <c r="M251" i="2"/>
  <c r="M266" i="2"/>
  <c r="M281" i="2"/>
  <c r="M296" i="2"/>
  <c r="M311" i="2"/>
  <c r="M326" i="2"/>
  <c r="M341" i="2"/>
  <c r="M356" i="2"/>
  <c r="M371" i="2"/>
  <c r="M386" i="2"/>
  <c r="M401" i="2"/>
  <c r="M416" i="2"/>
  <c r="M431" i="2"/>
  <c r="M446" i="2"/>
  <c r="M461" i="2"/>
  <c r="M476" i="2"/>
  <c r="M71" i="2"/>
  <c r="M87" i="2"/>
  <c r="M102" i="2"/>
  <c r="M117" i="2"/>
  <c r="M132" i="2"/>
  <c r="M147" i="2"/>
  <c r="M162" i="2"/>
  <c r="M177" i="2"/>
  <c r="M192" i="2"/>
  <c r="M207" i="2"/>
  <c r="M222" i="2"/>
  <c r="M237" i="2"/>
  <c r="M252" i="2"/>
  <c r="M267" i="2"/>
  <c r="M282" i="2"/>
  <c r="M297" i="2"/>
  <c r="M312" i="2"/>
  <c r="M327" i="2"/>
  <c r="M342" i="2"/>
  <c r="M357" i="2"/>
  <c r="M372" i="2"/>
  <c r="M387" i="2"/>
  <c r="M402" i="2"/>
  <c r="M417" i="2"/>
  <c r="M432" i="2"/>
  <c r="M447" i="2"/>
  <c r="M462" i="2"/>
  <c r="M477" i="2"/>
  <c r="M73" i="2"/>
  <c r="M74" i="2"/>
  <c r="M89" i="2"/>
  <c r="M104" i="2"/>
  <c r="M119" i="2"/>
  <c r="M134" i="2"/>
  <c r="M149" i="2"/>
  <c r="M164" i="2"/>
  <c r="M179" i="2"/>
  <c r="M194" i="2"/>
  <c r="M209" i="2"/>
  <c r="M224" i="2"/>
  <c r="M239" i="2"/>
  <c r="M254" i="2"/>
  <c r="M269" i="2"/>
  <c r="M284" i="2"/>
  <c r="M299" i="2"/>
  <c r="M314" i="2"/>
  <c r="M329" i="2"/>
  <c r="M344" i="2"/>
  <c r="M359" i="2"/>
  <c r="M374" i="2"/>
  <c r="M389" i="2"/>
  <c r="M404" i="2"/>
  <c r="M419" i="2"/>
  <c r="M434" i="2"/>
  <c r="M449" i="2"/>
  <c r="M464" i="2"/>
  <c r="M479" i="2"/>
  <c r="M75" i="2"/>
  <c r="M90" i="2"/>
  <c r="M106" i="2"/>
  <c r="M120" i="2"/>
  <c r="M135" i="2"/>
  <c r="M150" i="2"/>
  <c r="M165" i="2"/>
  <c r="M181" i="2"/>
  <c r="M195" i="2"/>
  <c r="M210" i="2"/>
  <c r="M225" i="2"/>
  <c r="M240" i="2"/>
  <c r="M255" i="2"/>
  <c r="M270" i="2"/>
  <c r="M285" i="2"/>
  <c r="M301" i="2"/>
  <c r="M315" i="2"/>
  <c r="M330" i="2"/>
  <c r="M346" i="2"/>
  <c r="M360" i="2"/>
  <c r="M375" i="2"/>
  <c r="M390" i="2"/>
  <c r="M405" i="2"/>
  <c r="M420" i="2"/>
  <c r="M435" i="2"/>
  <c r="M450" i="2"/>
  <c r="M466" i="2"/>
  <c r="M480" i="2"/>
  <c r="M76" i="2"/>
  <c r="M91" i="2"/>
  <c r="M107" i="2"/>
  <c r="M121" i="2"/>
  <c r="M136" i="2"/>
  <c r="M151" i="2"/>
  <c r="M166" i="2"/>
  <c r="M182" i="2"/>
  <c r="M196" i="2"/>
  <c r="M211" i="2"/>
  <c r="M227" i="2"/>
  <c r="M241" i="2"/>
  <c r="M256" i="2"/>
  <c r="M271" i="2"/>
  <c r="M286" i="2"/>
  <c r="M302" i="2"/>
  <c r="M316" i="2"/>
  <c r="M331" i="2"/>
  <c r="M347" i="2"/>
  <c r="M361" i="2"/>
  <c r="M376" i="2"/>
  <c r="M392" i="2"/>
  <c r="M406" i="2"/>
  <c r="M421" i="2"/>
  <c r="M436" i="2"/>
  <c r="M451" i="2"/>
  <c r="M467" i="2"/>
  <c r="M481" i="2"/>
  <c r="M66" i="2"/>
  <c r="M82" i="2"/>
  <c r="M97" i="2"/>
  <c r="M112" i="2"/>
  <c r="M127" i="2"/>
  <c r="M142" i="2"/>
  <c r="M157" i="2"/>
  <c r="M172" i="2"/>
  <c r="M187" i="2"/>
  <c r="M202" i="2"/>
  <c r="M217" i="2"/>
  <c r="M232" i="2"/>
  <c r="M247" i="2"/>
  <c r="M262" i="2"/>
  <c r="M277" i="2"/>
  <c r="M292" i="2"/>
  <c r="M307" i="2"/>
  <c r="M322" i="2"/>
  <c r="M337" i="2"/>
  <c r="M352" i="2"/>
  <c r="M367" i="2"/>
  <c r="M382" i="2"/>
  <c r="M397" i="2"/>
  <c r="M412" i="2"/>
  <c r="M427" i="2"/>
  <c r="M442" i="2"/>
  <c r="M457" i="2"/>
  <c r="M472" i="2"/>
  <c r="M72" i="2"/>
  <c r="M88" i="2"/>
  <c r="M103" i="2"/>
  <c r="M118" i="2"/>
  <c r="M133" i="2"/>
  <c r="M148" i="2"/>
  <c r="M163" i="2"/>
  <c r="M178" i="2"/>
  <c r="M193" i="2"/>
  <c r="M208" i="2"/>
  <c r="M223" i="2"/>
  <c r="M238" i="2"/>
  <c r="M253" i="2"/>
  <c r="M268" i="2"/>
  <c r="M283" i="2"/>
  <c r="M298" i="2"/>
  <c r="M313" i="2"/>
  <c r="M328" i="2"/>
  <c r="M343" i="2"/>
  <c r="M358" i="2"/>
  <c r="M373" i="2"/>
  <c r="M388" i="2"/>
  <c r="M403" i="2"/>
  <c r="M418" i="2"/>
  <c r="M433" i="2"/>
  <c r="M448" i="2"/>
  <c r="M463" i="2"/>
  <c r="M478" i="2"/>
  <c r="M77" i="2"/>
  <c r="M92" i="2"/>
  <c r="M105" i="2"/>
  <c r="M122" i="2"/>
  <c r="M137" i="2"/>
  <c r="M152" i="2"/>
  <c r="M167" i="2"/>
  <c r="M180" i="2"/>
  <c r="M197" i="2"/>
  <c r="M212" i="2"/>
  <c r="M226" i="2"/>
  <c r="M242" i="2"/>
  <c r="M257" i="2"/>
  <c r="M272" i="2"/>
  <c r="M287" i="2"/>
  <c r="M300" i="2"/>
  <c r="M317" i="2"/>
  <c r="M332" i="2"/>
  <c r="M345" i="2"/>
  <c r="M362" i="2"/>
  <c r="M377" i="2"/>
  <c r="M391" i="2"/>
  <c r="M407" i="2"/>
  <c r="M422" i="2"/>
  <c r="M437" i="2"/>
  <c r="M452" i="2"/>
  <c r="M465" i="2"/>
  <c r="M482" i="2"/>
  <c r="M78" i="2"/>
  <c r="M93" i="2"/>
  <c r="M108" i="2"/>
  <c r="M123" i="2"/>
  <c r="M138" i="2"/>
  <c r="M153" i="2"/>
  <c r="M168" i="2"/>
  <c r="M183" i="2"/>
  <c r="M198" i="2"/>
  <c r="M213" i="2"/>
  <c r="M228" i="2"/>
  <c r="M243" i="2"/>
  <c r="M258" i="2"/>
  <c r="M273" i="2"/>
  <c r="M288" i="2"/>
  <c r="M303" i="2"/>
  <c r="M318" i="2"/>
  <c r="M333" i="2"/>
  <c r="M348" i="2"/>
  <c r="M363" i="2"/>
  <c r="M378" i="2"/>
  <c r="M393" i="2"/>
  <c r="M408" i="2"/>
  <c r="M423" i="2"/>
  <c r="M438" i="2"/>
  <c r="M453" i="2"/>
  <c r="M468" i="2"/>
  <c r="M483" i="2"/>
  <c r="M79" i="2"/>
  <c r="M94" i="2"/>
  <c r="M109" i="2"/>
  <c r="M124" i="2"/>
  <c r="M139" i="2"/>
  <c r="M154" i="2"/>
  <c r="M169" i="2"/>
  <c r="M184" i="2"/>
  <c r="M199" i="2"/>
  <c r="M214" i="2"/>
  <c r="M229" i="2"/>
  <c r="M244" i="2"/>
  <c r="M259" i="2"/>
  <c r="M274" i="2"/>
  <c r="M289" i="2"/>
  <c r="M304" i="2"/>
  <c r="M319" i="2"/>
  <c r="M334" i="2"/>
  <c r="M349" i="2"/>
  <c r="M364" i="2"/>
  <c r="M379" i="2"/>
  <c r="M394" i="2"/>
  <c r="M409" i="2"/>
  <c r="M424" i="2"/>
  <c r="M439" i="2"/>
  <c r="M454" i="2"/>
  <c r="M469" i="2"/>
  <c r="M484" i="2"/>
  <c r="M80" i="2"/>
  <c r="M95" i="2"/>
  <c r="M110" i="2"/>
  <c r="M125" i="2"/>
  <c r="M140" i="2"/>
  <c r="M155" i="2"/>
  <c r="M170" i="2"/>
  <c r="M185" i="2"/>
  <c r="M200" i="2"/>
  <c r="M215" i="2"/>
  <c r="M230" i="2"/>
  <c r="M245" i="2"/>
  <c r="M260" i="2"/>
  <c r="M275" i="2"/>
  <c r="M290" i="2"/>
  <c r="M305" i="2"/>
  <c r="M320" i="2"/>
  <c r="M335" i="2"/>
  <c r="M350" i="2"/>
  <c r="M365" i="2"/>
  <c r="M380" i="2"/>
  <c r="M395" i="2"/>
  <c r="M410" i="2"/>
  <c r="M425" i="2"/>
  <c r="M440" i="2"/>
  <c r="M455" i="2"/>
  <c r="M470" i="2"/>
  <c r="M485" i="2"/>
  <c r="M81" i="2"/>
  <c r="M96" i="2"/>
  <c r="M111" i="2"/>
  <c r="M126" i="2"/>
  <c r="M141" i="2"/>
  <c r="M156" i="2"/>
  <c r="M171" i="2"/>
  <c r="M186" i="2"/>
  <c r="M201" i="2"/>
  <c r="M216" i="2"/>
  <c r="M231" i="2"/>
  <c r="M246" i="2"/>
  <c r="M261" i="2"/>
  <c r="M276" i="2"/>
  <c r="M291" i="2"/>
  <c r="M306" i="2"/>
  <c r="M321" i="2"/>
  <c r="M336" i="2"/>
  <c r="M351" i="2"/>
  <c r="M366" i="2"/>
  <c r="M381" i="2"/>
  <c r="M396" i="2"/>
  <c r="M411" i="2"/>
  <c r="M426" i="2"/>
  <c r="M441" i="2"/>
  <c r="M456" i="2"/>
  <c r="M471" i="2"/>
  <c r="M486" i="2"/>
  <c r="B1" i="2"/>
  <c r="W34" i="1" l="1"/>
  <c r="G33" i="1"/>
  <c r="AI34" i="1"/>
  <c r="AQ34" i="1"/>
  <c r="O34" i="1"/>
  <c r="G34" i="1"/>
  <c r="B4" i="1"/>
  <c r="A2" i="1" s="1"/>
  <c r="A4" i="1" l="1"/>
  <c r="B5" i="1"/>
  <c r="D4" i="1"/>
  <c r="B6" i="1" l="1"/>
  <c r="A5" i="1"/>
  <c r="D5" i="1"/>
  <c r="B7" i="1" l="1"/>
  <c r="D6" i="1"/>
  <c r="A6" i="1"/>
  <c r="D7" i="1" l="1"/>
  <c r="B8" i="1"/>
  <c r="A7" i="1"/>
  <c r="D8" i="1" l="1"/>
  <c r="B9" i="1"/>
  <c r="A8" i="1"/>
  <c r="A9" i="1" l="1"/>
  <c r="D9" i="1"/>
  <c r="B10" i="1"/>
  <c r="D10" i="1" l="1"/>
  <c r="B11" i="1"/>
  <c r="A10" i="1"/>
  <c r="A11" i="1" l="1"/>
  <c r="B12" i="1"/>
  <c r="D11" i="1"/>
  <c r="D12" i="1" l="1"/>
  <c r="A12" i="1"/>
  <c r="B13" i="1"/>
  <c r="D13" i="1" l="1"/>
  <c r="B14" i="1"/>
  <c r="A13" i="1"/>
  <c r="A14" i="1" l="1"/>
  <c r="B15" i="1"/>
  <c r="D14" i="1"/>
  <c r="B16" i="1" l="1"/>
  <c r="D15" i="1"/>
  <c r="A15" i="1"/>
  <c r="D16" i="1" l="1"/>
  <c r="B17" i="1"/>
  <c r="A16" i="1"/>
  <c r="D17" i="1" l="1"/>
  <c r="B18" i="1"/>
  <c r="A17" i="1"/>
  <c r="B19" i="1" l="1"/>
  <c r="D18" i="1"/>
  <c r="A18" i="1"/>
  <c r="B20" i="1" l="1"/>
  <c r="D19" i="1"/>
  <c r="A19" i="1"/>
  <c r="D20" i="1" l="1"/>
  <c r="B21" i="1"/>
  <c r="A20" i="1"/>
  <c r="D21" i="1" l="1"/>
  <c r="B22" i="1"/>
  <c r="A21" i="1"/>
  <c r="B23" i="1" l="1"/>
  <c r="D22" i="1"/>
  <c r="A22" i="1"/>
  <c r="B24" i="1" l="1"/>
  <c r="D23" i="1"/>
  <c r="A23" i="1"/>
  <c r="D24" i="1" l="1"/>
  <c r="B25" i="1"/>
  <c r="A24" i="1"/>
  <c r="D25" i="1" l="1"/>
  <c r="B26" i="1"/>
  <c r="A25" i="1"/>
  <c r="B27" i="1" l="1"/>
  <c r="D26" i="1"/>
  <c r="A26" i="1"/>
  <c r="A27" i="1" l="1"/>
  <c r="B28" i="1"/>
  <c r="D27" i="1"/>
  <c r="D28" i="1" l="1"/>
  <c r="B29" i="1"/>
  <c r="A28" i="1"/>
  <c r="A29" i="1"/>
  <c r="D29" i="1" l="1"/>
  <c r="B30" i="1"/>
  <c r="B31" i="1" l="1"/>
  <c r="D30" i="1"/>
  <c r="A30" i="1"/>
  <c r="B32" i="1" l="1"/>
  <c r="D31" i="1"/>
  <c r="A31" i="1"/>
  <c r="B33" i="1" l="1"/>
  <c r="A32" i="1"/>
  <c r="D32" i="1"/>
  <c r="D33" i="1" l="1"/>
  <c r="B34" i="1"/>
  <c r="A33" i="1"/>
  <c r="A35" i="1"/>
  <c r="F4" i="1"/>
  <c r="E2" i="1" s="1"/>
  <c r="A34" i="1" l="1"/>
  <c r="D34" i="1"/>
  <c r="G4" i="1"/>
  <c r="H4" i="1"/>
  <c r="F5" i="1"/>
  <c r="G5" i="1" s="1"/>
  <c r="E4" i="1"/>
  <c r="H5" i="1" l="1"/>
  <c r="F6" i="1"/>
  <c r="G6" i="1" s="1"/>
  <c r="E5" i="1"/>
  <c r="E6" i="1" l="1"/>
  <c r="H6" i="1"/>
  <c r="F7" i="1"/>
  <c r="G7" i="1" s="1"/>
  <c r="E7" i="1" l="1"/>
  <c r="H7" i="1"/>
  <c r="F8" i="1"/>
  <c r="G8" i="1" s="1"/>
  <c r="H8" i="1" l="1"/>
  <c r="E8" i="1"/>
  <c r="F9" i="1"/>
  <c r="F10" i="1" l="1"/>
  <c r="G10" i="1" s="1"/>
  <c r="H9" i="1"/>
  <c r="E9" i="1"/>
  <c r="F11" i="1" l="1"/>
  <c r="G11" i="1" s="1"/>
  <c r="H10" i="1"/>
  <c r="E10" i="1"/>
  <c r="F12" i="1" l="1"/>
  <c r="E11" i="1"/>
  <c r="H11" i="1"/>
  <c r="H12" i="1" l="1"/>
  <c r="E12" i="1"/>
  <c r="F13" i="1"/>
  <c r="H13" i="1" l="1"/>
  <c r="E13" i="1"/>
  <c r="F14" i="1"/>
  <c r="G14" i="1" s="1"/>
  <c r="F15" i="1" l="1"/>
  <c r="E14" i="1"/>
  <c r="H14" i="1"/>
  <c r="F16" i="1" l="1"/>
  <c r="E15" i="1"/>
  <c r="H15" i="1"/>
  <c r="H16" i="1" l="1"/>
  <c r="E16" i="1"/>
  <c r="F17" i="1"/>
  <c r="H17" i="1" l="1"/>
  <c r="E17" i="1"/>
  <c r="F18" i="1"/>
  <c r="F19" i="1" l="1"/>
  <c r="H18" i="1"/>
  <c r="E18" i="1"/>
  <c r="F20" i="1" l="1"/>
  <c r="G20" i="1" s="1"/>
  <c r="E19" i="1"/>
  <c r="H19" i="1"/>
  <c r="H20" i="1" l="1"/>
  <c r="E20" i="1"/>
  <c r="F21" i="1"/>
  <c r="G21" i="1" s="1"/>
  <c r="H21" i="1" l="1"/>
  <c r="E21" i="1"/>
  <c r="F22" i="1"/>
  <c r="G22" i="1" s="1"/>
  <c r="F23" i="1" l="1"/>
  <c r="E22" i="1"/>
  <c r="H22" i="1"/>
  <c r="F24" i="1" l="1"/>
  <c r="G24" i="1" s="1"/>
  <c r="E23" i="1"/>
  <c r="H23" i="1"/>
  <c r="H24" i="1" l="1"/>
  <c r="E24" i="1"/>
  <c r="F25" i="1"/>
  <c r="H25" i="1" l="1"/>
  <c r="E25" i="1"/>
  <c r="F26" i="1"/>
  <c r="G26" i="1" s="1"/>
  <c r="F27" i="1" l="1"/>
  <c r="G27" i="1" s="1"/>
  <c r="E26" i="1"/>
  <c r="H26" i="1"/>
  <c r="F28" i="1" l="1"/>
  <c r="H27" i="1"/>
  <c r="E27" i="1"/>
  <c r="H28" i="1" l="1"/>
  <c r="E28" i="1"/>
  <c r="F29" i="1"/>
  <c r="H29" i="1" l="1"/>
  <c r="E29" i="1"/>
  <c r="F30" i="1"/>
  <c r="F31" i="1" l="1"/>
  <c r="E30" i="1"/>
  <c r="H30" i="1"/>
  <c r="E31" i="1" l="1"/>
  <c r="H31" i="1"/>
  <c r="F32" i="1"/>
  <c r="J4" i="1" l="1"/>
  <c r="E32" i="1"/>
  <c r="E35" i="1"/>
  <c r="H32" i="1"/>
  <c r="L4" i="1" l="1"/>
  <c r="I2" i="1"/>
  <c r="I4" i="1"/>
  <c r="J5" i="1"/>
  <c r="J6" i="1" l="1"/>
  <c r="I5" i="1"/>
  <c r="L5" i="1"/>
  <c r="L6" i="1" l="1"/>
  <c r="J7" i="1"/>
  <c r="K7" i="1" s="1"/>
  <c r="I6" i="1"/>
  <c r="L7" i="1" l="1"/>
  <c r="I7" i="1"/>
  <c r="J8" i="1"/>
  <c r="K8" i="1" s="1"/>
  <c r="J9" i="1" l="1"/>
  <c r="K9" i="1" s="1"/>
  <c r="L8" i="1"/>
  <c r="I8" i="1"/>
  <c r="L9" i="1" l="1"/>
  <c r="J10" i="1"/>
  <c r="K10" i="1" s="1"/>
  <c r="I9" i="1"/>
  <c r="L10" i="1" l="1"/>
  <c r="J11" i="1"/>
  <c r="K11" i="1" s="1"/>
  <c r="I10" i="1"/>
  <c r="L11" i="1" l="1"/>
  <c r="I11" i="1"/>
  <c r="J12" i="1"/>
  <c r="K12" i="1" s="1"/>
  <c r="J13" i="1" l="1"/>
  <c r="K13" i="1" s="1"/>
  <c r="L12" i="1"/>
  <c r="I12" i="1"/>
  <c r="J14" i="1" l="1"/>
  <c r="K14" i="1" s="1"/>
  <c r="I13" i="1"/>
  <c r="L13" i="1"/>
  <c r="L14" i="1" l="1"/>
  <c r="J15" i="1"/>
  <c r="K15" i="1" s="1"/>
  <c r="I14" i="1"/>
  <c r="L15" i="1"/>
  <c r="I15" i="1" l="1"/>
  <c r="J16" i="1"/>
  <c r="K16" i="1" s="1"/>
  <c r="L16" i="1" l="1"/>
  <c r="J17" i="1"/>
  <c r="K17" i="1" s="1"/>
  <c r="I16" i="1"/>
  <c r="L17" i="1" l="1"/>
  <c r="I17" i="1"/>
  <c r="J18" i="1"/>
  <c r="K18" i="1" s="1"/>
  <c r="J19" i="1" l="1"/>
  <c r="K19" i="1" s="1"/>
  <c r="L18" i="1"/>
  <c r="I18" i="1"/>
  <c r="J20" i="1" l="1"/>
  <c r="K20" i="1" s="1"/>
  <c r="L19" i="1"/>
  <c r="I19" i="1"/>
  <c r="J21" i="1"/>
  <c r="K21" i="1" s="1"/>
  <c r="L20" i="1" l="1"/>
  <c r="I20" i="1"/>
  <c r="I21" i="1"/>
  <c r="J22" i="1"/>
  <c r="K22" i="1" s="1"/>
  <c r="L21" i="1"/>
  <c r="I22" i="1" l="1"/>
  <c r="J23" i="1"/>
  <c r="K23" i="1" s="1"/>
  <c r="L22" i="1"/>
  <c r="I23" i="1" l="1"/>
  <c r="J24" i="1"/>
  <c r="K24" i="1" s="1"/>
  <c r="L23" i="1"/>
  <c r="I24" i="1" l="1"/>
  <c r="J25" i="1"/>
  <c r="K25" i="1" s="1"/>
  <c r="L24" i="1"/>
  <c r="I25" i="1" l="1"/>
  <c r="J26" i="1"/>
  <c r="K26" i="1" s="1"/>
  <c r="L25" i="1"/>
  <c r="I26" i="1" l="1"/>
  <c r="J27" i="1"/>
  <c r="L26" i="1"/>
  <c r="I27" i="1" l="1"/>
  <c r="J28" i="1"/>
  <c r="K28" i="1" s="1"/>
  <c r="L27" i="1"/>
  <c r="I28" i="1" l="1"/>
  <c r="J29" i="1"/>
  <c r="K29" i="1" s="1"/>
  <c r="L28" i="1"/>
  <c r="I29" i="1" l="1"/>
  <c r="J30" i="1"/>
  <c r="K30" i="1" s="1"/>
  <c r="L29" i="1"/>
  <c r="I30" i="1" l="1"/>
  <c r="J31" i="1"/>
  <c r="K31" i="1" s="1"/>
  <c r="L30" i="1"/>
  <c r="I31" i="1" l="1"/>
  <c r="L31" i="1"/>
  <c r="J32" i="1"/>
  <c r="K32" i="1" s="1"/>
  <c r="I32" i="1" l="1"/>
  <c r="J33" i="1"/>
  <c r="K33" i="1" s="1"/>
  <c r="L32" i="1"/>
  <c r="I33" i="1" l="1"/>
  <c r="L33" i="1"/>
  <c r="J34" i="1"/>
  <c r="K34" i="1" l="1"/>
  <c r="I35" i="1"/>
  <c r="I34" i="1"/>
  <c r="L34" i="1"/>
  <c r="N4" i="1"/>
  <c r="M2" i="1" s="1"/>
  <c r="O4" i="1" l="1"/>
  <c r="M4" i="1"/>
  <c r="N5" i="1"/>
  <c r="O5" i="1" s="1"/>
  <c r="P4" i="1"/>
  <c r="P5" i="1" l="1"/>
  <c r="M5" i="1"/>
  <c r="M6" i="1" l="1"/>
  <c r="P6" i="1"/>
  <c r="N7" i="1"/>
  <c r="O7" i="1" s="1"/>
  <c r="M7" i="1" l="1"/>
  <c r="P7" i="1"/>
  <c r="N8" i="1"/>
  <c r="O8" i="1" l="1"/>
  <c r="M8" i="1"/>
  <c r="P8" i="1"/>
  <c r="N9" i="1"/>
  <c r="M9" i="1" l="1"/>
  <c r="P9" i="1"/>
  <c r="N10" i="1"/>
  <c r="M10" i="1" l="1"/>
  <c r="N11" i="1"/>
  <c r="O11" i="1" s="1"/>
  <c r="P10" i="1"/>
  <c r="M11" i="1" l="1"/>
  <c r="P11" i="1"/>
  <c r="N12" i="1"/>
  <c r="O12" i="1" s="1"/>
  <c r="M12" i="1" l="1"/>
  <c r="P12" i="1"/>
  <c r="N13" i="1"/>
  <c r="O13" i="1" s="1"/>
  <c r="M13" i="1" l="1"/>
  <c r="P13" i="1"/>
  <c r="N14" i="1"/>
  <c r="O14" i="1" s="1"/>
  <c r="M14" i="1" l="1"/>
  <c r="P14" i="1"/>
  <c r="N15" i="1"/>
  <c r="O15" i="1" s="1"/>
  <c r="M15" i="1" l="1"/>
  <c r="N16" i="1"/>
  <c r="O16" i="1" s="1"/>
  <c r="P15" i="1"/>
  <c r="M16" i="1" l="1"/>
  <c r="P16" i="1"/>
  <c r="N17" i="1"/>
  <c r="O17" i="1" s="1"/>
  <c r="M17" i="1" l="1"/>
  <c r="N18" i="1"/>
  <c r="P17" i="1"/>
  <c r="M18" i="1" l="1"/>
  <c r="P18" i="1"/>
  <c r="N19" i="1"/>
  <c r="O19" i="1" s="1"/>
  <c r="M19" i="1" l="1"/>
  <c r="N20" i="1"/>
  <c r="O20" i="1" s="1"/>
  <c r="P19" i="1"/>
  <c r="M20" i="1" l="1"/>
  <c r="P20" i="1"/>
  <c r="N21" i="1"/>
  <c r="O21" i="1" s="1"/>
  <c r="M21" i="1" l="1"/>
  <c r="N22" i="1"/>
  <c r="O22" i="1" s="1"/>
  <c r="P21" i="1"/>
  <c r="M22" i="1" l="1"/>
  <c r="N23" i="1"/>
  <c r="O23" i="1" s="1"/>
  <c r="P22" i="1"/>
  <c r="M23" i="1" l="1"/>
  <c r="P23" i="1"/>
  <c r="N24" i="1"/>
  <c r="O24" i="1" s="1"/>
  <c r="M24" i="1" l="1"/>
  <c r="P24" i="1"/>
  <c r="N25" i="1"/>
  <c r="O25" i="1" s="1"/>
  <c r="M25" i="1" l="1"/>
  <c r="P25" i="1"/>
  <c r="N26" i="1"/>
  <c r="M26" i="1" l="1"/>
  <c r="N27" i="1"/>
  <c r="O27" i="1" s="1"/>
  <c r="P26" i="1"/>
  <c r="M27" i="1" l="1"/>
  <c r="P27" i="1"/>
  <c r="N28" i="1"/>
  <c r="O28" i="1" s="1"/>
  <c r="M28" i="1" l="1"/>
  <c r="P28" i="1"/>
  <c r="N29" i="1"/>
  <c r="O29" i="1" s="1"/>
  <c r="M29" i="1" l="1"/>
  <c r="N30" i="1"/>
  <c r="O30" i="1" s="1"/>
  <c r="P29" i="1"/>
  <c r="M30" i="1" l="1"/>
  <c r="N31" i="1"/>
  <c r="P30" i="1"/>
  <c r="M31" i="1" l="1"/>
  <c r="P31" i="1"/>
  <c r="N32" i="1"/>
  <c r="O32" i="1" s="1"/>
  <c r="M32" i="1" l="1"/>
  <c r="P32" i="1"/>
  <c r="N33" i="1"/>
  <c r="M35" i="1" l="1"/>
  <c r="M33" i="1"/>
  <c r="P33" i="1"/>
  <c r="R4" i="1"/>
  <c r="Q2" i="1" s="1"/>
  <c r="S4" i="1" l="1"/>
  <c r="Q4" i="1"/>
  <c r="R5" i="1"/>
  <c r="S5" i="1" s="1"/>
  <c r="T4" i="1"/>
  <c r="Q5" i="1" l="1"/>
  <c r="T5" i="1"/>
  <c r="R6" i="1"/>
  <c r="S6" i="1" s="1"/>
  <c r="Q6" i="1" l="1"/>
  <c r="T6" i="1"/>
  <c r="R7" i="1"/>
  <c r="S7" i="1" s="1"/>
  <c r="Q7" i="1" l="1"/>
  <c r="T7" i="1"/>
  <c r="R8" i="1"/>
  <c r="S8" i="1" s="1"/>
  <c r="Q8" i="1" l="1"/>
  <c r="T8" i="1"/>
  <c r="R9" i="1"/>
  <c r="S9" i="1" s="1"/>
  <c r="Q9" i="1" l="1"/>
  <c r="T9" i="1"/>
  <c r="R10" i="1"/>
  <c r="Q10" i="1" l="1"/>
  <c r="T10" i="1"/>
  <c r="R11" i="1"/>
  <c r="S11" i="1" s="1"/>
  <c r="Q11" i="1" l="1"/>
  <c r="T11" i="1"/>
  <c r="R12" i="1"/>
  <c r="Q12" i="1" l="1"/>
  <c r="R13" i="1"/>
  <c r="T12" i="1"/>
  <c r="Q13" i="1" l="1"/>
  <c r="R14" i="1"/>
  <c r="T13" i="1"/>
  <c r="Q14" i="1" l="1"/>
  <c r="T14" i="1"/>
  <c r="R15" i="1"/>
  <c r="Q15" i="1" l="1"/>
  <c r="T15" i="1"/>
  <c r="R16" i="1"/>
  <c r="S16" i="1" s="1"/>
  <c r="Q16" i="1" l="1"/>
  <c r="T16" i="1"/>
  <c r="R17" i="1"/>
  <c r="S17" i="1" s="1"/>
  <c r="Q17" i="1" l="1"/>
  <c r="T17" i="1"/>
  <c r="R18" i="1"/>
  <c r="S18" i="1" s="1"/>
  <c r="Q18" i="1" l="1"/>
  <c r="T18" i="1"/>
  <c r="R19" i="1"/>
  <c r="S19" i="1" s="1"/>
  <c r="Q19" i="1" l="1"/>
  <c r="T19" i="1"/>
  <c r="R20" i="1"/>
  <c r="S20" i="1" s="1"/>
  <c r="Q20" i="1" l="1"/>
  <c r="T20" i="1"/>
  <c r="R21" i="1"/>
  <c r="S21" i="1" s="1"/>
  <c r="Q21" i="1" l="1"/>
  <c r="R22" i="1"/>
  <c r="S22" i="1" s="1"/>
  <c r="T21" i="1"/>
  <c r="Q22" i="1" l="1"/>
  <c r="R23" i="1"/>
  <c r="S23" i="1" s="1"/>
  <c r="T22" i="1"/>
  <c r="Q23" i="1" l="1"/>
  <c r="T23" i="1"/>
  <c r="R24" i="1"/>
  <c r="Q24" i="1" l="1"/>
  <c r="R25" i="1"/>
  <c r="S25" i="1" s="1"/>
  <c r="T24" i="1"/>
  <c r="Q25" i="1" l="1"/>
  <c r="T25" i="1"/>
  <c r="R26" i="1"/>
  <c r="S26" i="1" s="1"/>
  <c r="Q26" i="1" l="1"/>
  <c r="R27" i="1"/>
  <c r="T26" i="1"/>
  <c r="Q27" i="1" l="1"/>
  <c r="T27" i="1"/>
  <c r="R28" i="1"/>
  <c r="Q28" i="1" l="1"/>
  <c r="R29" i="1"/>
  <c r="T28" i="1"/>
  <c r="Q29" i="1" l="1"/>
  <c r="R30" i="1"/>
  <c r="S30" i="1" s="1"/>
  <c r="T29" i="1"/>
  <c r="Q30" i="1" l="1"/>
  <c r="T30" i="1"/>
  <c r="R31" i="1"/>
  <c r="S31" i="1" s="1"/>
  <c r="Q31" i="1" l="1"/>
  <c r="T31" i="1"/>
  <c r="R32" i="1"/>
  <c r="S32" i="1" s="1"/>
  <c r="Q32" i="1" l="1"/>
  <c r="T32" i="1"/>
  <c r="R33" i="1"/>
  <c r="S33" i="1" s="1"/>
  <c r="Q33" i="1" l="1"/>
  <c r="T33" i="1"/>
  <c r="R34" i="1"/>
  <c r="S34" i="1" l="1"/>
  <c r="Q35" i="1"/>
  <c r="Q34" i="1"/>
  <c r="T34" i="1"/>
  <c r="V4" i="1"/>
  <c r="U2" i="1" s="1"/>
  <c r="U4" i="1" l="1"/>
  <c r="X4" i="1"/>
  <c r="V5" i="1"/>
  <c r="W5" i="1" s="1"/>
  <c r="U5" i="1" l="1"/>
  <c r="X5" i="1"/>
  <c r="V6" i="1"/>
  <c r="W6" i="1" s="1"/>
  <c r="U6" i="1" l="1"/>
  <c r="X6" i="1"/>
  <c r="V7" i="1"/>
  <c r="W7" i="1" s="1"/>
  <c r="U7" i="1" l="1"/>
  <c r="X7" i="1"/>
  <c r="V8" i="1"/>
  <c r="W8" i="1" s="1"/>
  <c r="U8" i="1" l="1"/>
  <c r="X8" i="1"/>
  <c r="V9" i="1"/>
  <c r="W9" i="1" s="1"/>
  <c r="U9" i="1" l="1"/>
  <c r="X9" i="1"/>
  <c r="V10" i="1"/>
  <c r="U10" i="1" l="1"/>
  <c r="V11" i="1"/>
  <c r="X10" i="1"/>
  <c r="U11" i="1" l="1"/>
  <c r="X11" i="1"/>
  <c r="V12" i="1"/>
  <c r="U12" i="1" l="1"/>
  <c r="X12" i="1"/>
  <c r="V13" i="1"/>
  <c r="W13" i="1" s="1"/>
  <c r="U13" i="1" l="1"/>
  <c r="X13" i="1"/>
  <c r="V14" i="1"/>
  <c r="W14" i="1" s="1"/>
  <c r="U14" i="1" l="1"/>
  <c r="X14" i="1"/>
  <c r="V15" i="1"/>
  <c r="U15" i="1" l="1"/>
  <c r="V16" i="1"/>
  <c r="W16" i="1" s="1"/>
  <c r="X15" i="1"/>
  <c r="U16" i="1" l="1"/>
  <c r="V17" i="1"/>
  <c r="W17" i="1" s="1"/>
  <c r="X16" i="1"/>
  <c r="U17" i="1" l="1"/>
  <c r="V18" i="1"/>
  <c r="W18" i="1" s="1"/>
  <c r="X17" i="1"/>
  <c r="U18" i="1" l="1"/>
  <c r="X18" i="1"/>
  <c r="V19" i="1"/>
  <c r="W19" i="1" s="1"/>
  <c r="U19" i="1" l="1"/>
  <c r="V20" i="1"/>
  <c r="W20" i="1" s="1"/>
  <c r="X19" i="1"/>
  <c r="U20" i="1" l="1"/>
  <c r="X20" i="1"/>
  <c r="V21" i="1"/>
  <c r="W21" i="1" s="1"/>
  <c r="U21" i="1" l="1"/>
  <c r="V22" i="1"/>
  <c r="W22" i="1" s="1"/>
  <c r="X21" i="1"/>
  <c r="U22" i="1" l="1"/>
  <c r="V23" i="1"/>
  <c r="W23" i="1" s="1"/>
  <c r="X22" i="1"/>
  <c r="U23" i="1" l="1"/>
  <c r="X23" i="1"/>
  <c r="V24" i="1"/>
  <c r="W24" i="1" s="1"/>
  <c r="U24" i="1" l="1"/>
  <c r="V25" i="1"/>
  <c r="W25" i="1" s="1"/>
  <c r="X24" i="1"/>
  <c r="U25" i="1" l="1"/>
  <c r="X25" i="1"/>
  <c r="V26" i="1"/>
  <c r="W26" i="1" s="1"/>
  <c r="U26" i="1" l="1"/>
  <c r="V27" i="1"/>
  <c r="W27" i="1" s="1"/>
  <c r="X26" i="1"/>
  <c r="U27" i="1" l="1"/>
  <c r="X27" i="1"/>
  <c r="V28" i="1"/>
  <c r="U28" i="1" l="1"/>
  <c r="X28" i="1"/>
  <c r="V29" i="1"/>
  <c r="W29" i="1" s="1"/>
  <c r="U29" i="1" l="1"/>
  <c r="X29" i="1"/>
  <c r="V30" i="1"/>
  <c r="W30" i="1" s="1"/>
  <c r="U30" i="1" l="1"/>
  <c r="X30" i="1"/>
  <c r="V31" i="1"/>
  <c r="W31" i="1" s="1"/>
  <c r="U31" i="1" l="1"/>
  <c r="X31" i="1"/>
  <c r="V32" i="1"/>
  <c r="W32" i="1" s="1"/>
  <c r="U32" i="1" l="1"/>
  <c r="X32" i="1"/>
  <c r="V33" i="1"/>
  <c r="U35" i="1" l="1"/>
  <c r="U33" i="1"/>
  <c r="X33" i="1"/>
  <c r="Z4" i="1"/>
  <c r="Y2" i="1" s="1"/>
  <c r="AA4" i="1" l="1"/>
  <c r="Y4" i="1"/>
  <c r="Z5" i="1"/>
  <c r="AA5" i="1" s="1"/>
  <c r="AB4" i="1"/>
  <c r="Y5" i="1" l="1"/>
  <c r="AB5" i="1"/>
  <c r="Z6" i="1"/>
  <c r="Y6" i="1" l="1"/>
  <c r="AB6" i="1"/>
  <c r="Z7" i="1"/>
  <c r="Y7" i="1" l="1"/>
  <c r="AB7" i="1"/>
  <c r="Z8" i="1"/>
  <c r="Y8" i="1" l="1"/>
  <c r="Z9" i="1"/>
  <c r="AB8" i="1"/>
  <c r="Y9" i="1" l="1"/>
  <c r="AB9" i="1"/>
  <c r="Z10" i="1"/>
  <c r="Y10" i="1" l="1"/>
  <c r="AB10" i="1"/>
  <c r="Z11" i="1"/>
  <c r="AA11" i="1" s="1"/>
  <c r="Y11" i="1" l="1"/>
  <c r="Z12" i="1"/>
  <c r="AA12" i="1" s="1"/>
  <c r="AB11" i="1"/>
  <c r="Y12" i="1" l="1"/>
  <c r="AB12" i="1"/>
  <c r="Z13" i="1"/>
  <c r="AA13" i="1" s="1"/>
  <c r="Y13" i="1" l="1"/>
  <c r="AB13" i="1"/>
  <c r="Z14" i="1"/>
  <c r="AA14" i="1" s="1"/>
  <c r="Y14" i="1" l="1"/>
  <c r="Z15" i="1"/>
  <c r="AA15" i="1" s="1"/>
  <c r="AB14" i="1"/>
  <c r="Y15" i="1" l="1"/>
  <c r="AB15" i="1"/>
  <c r="Z16" i="1"/>
  <c r="AA16" i="1" s="1"/>
  <c r="Y16" i="1" l="1"/>
  <c r="AB16" i="1"/>
  <c r="Z17" i="1"/>
  <c r="AA17" i="1" s="1"/>
  <c r="Y17" i="1" l="1"/>
  <c r="AB17" i="1"/>
  <c r="Z18" i="1"/>
  <c r="AA18" i="1" s="1"/>
  <c r="Y18" i="1" l="1"/>
  <c r="AB18" i="1"/>
  <c r="Z19" i="1"/>
  <c r="AA19" i="1" s="1"/>
  <c r="Y19" i="1" l="1"/>
  <c r="AB19" i="1"/>
  <c r="Z20" i="1"/>
  <c r="AA20" i="1" s="1"/>
  <c r="Y20" i="1" l="1"/>
  <c r="AB20" i="1"/>
  <c r="Z21" i="1"/>
  <c r="AA21" i="1" s="1"/>
  <c r="Y21" i="1" l="1"/>
  <c r="AB21" i="1"/>
  <c r="Z22" i="1"/>
  <c r="AA22" i="1" s="1"/>
  <c r="Y22" i="1" l="1"/>
  <c r="Z23" i="1"/>
  <c r="AA23" i="1" s="1"/>
  <c r="AB22" i="1"/>
  <c r="Y23" i="1" l="1"/>
  <c r="Z24" i="1"/>
  <c r="AA24" i="1" s="1"/>
  <c r="AB23" i="1"/>
  <c r="Y24" i="1" l="1"/>
  <c r="AB24" i="1"/>
  <c r="Z25" i="1"/>
  <c r="AA25" i="1" s="1"/>
  <c r="Y25" i="1" l="1"/>
  <c r="Z26" i="1"/>
  <c r="AA26" i="1" s="1"/>
  <c r="AB25" i="1"/>
  <c r="Y26" i="1" l="1"/>
  <c r="AB26" i="1"/>
  <c r="Z27" i="1"/>
  <c r="AA27" i="1" s="1"/>
  <c r="Y27" i="1" l="1"/>
  <c r="Z28" i="1"/>
  <c r="AA28" i="1" s="1"/>
  <c r="AB27" i="1"/>
  <c r="Y28" i="1" l="1"/>
  <c r="AB28" i="1"/>
  <c r="Z29" i="1"/>
  <c r="AA29" i="1" s="1"/>
  <c r="Y29" i="1" l="1"/>
  <c r="Z30" i="1"/>
  <c r="AA30" i="1" s="1"/>
  <c r="AB29" i="1"/>
  <c r="Y30" i="1" l="1"/>
  <c r="Z31" i="1"/>
  <c r="AA31" i="1" s="1"/>
  <c r="AB30" i="1"/>
  <c r="Y31" i="1" l="1"/>
  <c r="AB31" i="1"/>
  <c r="Z32" i="1"/>
  <c r="AA32" i="1" s="1"/>
  <c r="Y32" i="1" l="1"/>
  <c r="AB32" i="1"/>
  <c r="Z33" i="1"/>
  <c r="AA33" i="1" s="1"/>
  <c r="Y33" i="1" l="1"/>
  <c r="AB33" i="1"/>
  <c r="Z34" i="1"/>
  <c r="AA34" i="1" l="1"/>
  <c r="Y35" i="1"/>
  <c r="Y34" i="1"/>
  <c r="AB34" i="1"/>
  <c r="AD4" i="1"/>
  <c r="AC2" i="1" s="1"/>
  <c r="AE4" i="1" l="1"/>
  <c r="AC4" i="1"/>
  <c r="AD5" i="1"/>
  <c r="AE5" i="1" s="1"/>
  <c r="AF4" i="1"/>
  <c r="AC5" i="1" l="1"/>
  <c r="AF5" i="1"/>
  <c r="AD6" i="1"/>
  <c r="AE6" i="1" s="1"/>
  <c r="AC6" i="1" l="1"/>
  <c r="AF6" i="1"/>
  <c r="AD7" i="1"/>
  <c r="AE7" i="1" s="1"/>
  <c r="AC7" i="1" l="1"/>
  <c r="AF7" i="1"/>
  <c r="AD8" i="1"/>
  <c r="AC8" i="1" l="1"/>
  <c r="AD9" i="1"/>
  <c r="AE9" i="1" s="1"/>
  <c r="AF8" i="1"/>
  <c r="AC9" i="1" l="1"/>
  <c r="AD10" i="1"/>
  <c r="AE10" i="1" s="1"/>
  <c r="AF9" i="1"/>
  <c r="AC10" i="1" l="1"/>
  <c r="AF10" i="1"/>
  <c r="AD11" i="1"/>
  <c r="AE11" i="1" s="1"/>
  <c r="AC11" i="1" l="1"/>
  <c r="AD12" i="1"/>
  <c r="AE12" i="1" s="1"/>
  <c r="AF11" i="1"/>
  <c r="AC12" i="1" l="1"/>
  <c r="AF12" i="1"/>
  <c r="AD13" i="1"/>
  <c r="AE13" i="1" s="1"/>
  <c r="AC13" i="1" l="1"/>
  <c r="AF13" i="1"/>
  <c r="AD14" i="1"/>
  <c r="AE14" i="1" s="1"/>
  <c r="AC14" i="1" l="1"/>
  <c r="AD15" i="1"/>
  <c r="AE15" i="1" s="1"/>
  <c r="AF14" i="1"/>
  <c r="AC15" i="1" l="1"/>
  <c r="AF15" i="1"/>
  <c r="AD16" i="1"/>
  <c r="AE16" i="1" s="1"/>
  <c r="AC16" i="1" l="1"/>
  <c r="AD17" i="1"/>
  <c r="AE17" i="1" s="1"/>
  <c r="AF16" i="1"/>
  <c r="AC17" i="1" l="1"/>
  <c r="AD18" i="1"/>
  <c r="AE18" i="1" s="1"/>
  <c r="AF17" i="1"/>
  <c r="AC18" i="1" l="1"/>
  <c r="AD19" i="1"/>
  <c r="AE19" i="1" s="1"/>
  <c r="AF18" i="1"/>
  <c r="AC19" i="1" l="1"/>
  <c r="AF19" i="1"/>
  <c r="AD20" i="1"/>
  <c r="AE20" i="1" s="1"/>
  <c r="AC20" i="1" l="1"/>
  <c r="AD21" i="1"/>
  <c r="AE21" i="1" s="1"/>
  <c r="AF20" i="1"/>
  <c r="AC21" i="1" l="1"/>
  <c r="AF21" i="1"/>
  <c r="AD22" i="1"/>
  <c r="AC22" i="1" l="1"/>
  <c r="AD23" i="1"/>
  <c r="AF22" i="1"/>
  <c r="AC23" i="1" l="1"/>
  <c r="AD24" i="1"/>
  <c r="AF23" i="1"/>
  <c r="AC24" i="1" l="1"/>
  <c r="AF24" i="1"/>
  <c r="AD25" i="1"/>
  <c r="AC25" i="1" l="1"/>
  <c r="AD26" i="1"/>
  <c r="AF25" i="1"/>
  <c r="AC26" i="1" l="1"/>
  <c r="AF26" i="1"/>
  <c r="AD27" i="1"/>
  <c r="AE27" i="1" s="1"/>
  <c r="AC27" i="1" l="1"/>
  <c r="AD28" i="1"/>
  <c r="AF27" i="1"/>
  <c r="AC28" i="1" l="1"/>
  <c r="AF28" i="1"/>
  <c r="AD29" i="1"/>
  <c r="AE29" i="1" s="1"/>
  <c r="AC29" i="1" l="1"/>
  <c r="AD30" i="1"/>
  <c r="AE30" i="1" s="1"/>
  <c r="AF29" i="1"/>
  <c r="AC30" i="1" l="1"/>
  <c r="AF30" i="1"/>
  <c r="AD31" i="1"/>
  <c r="AE31" i="1" s="1"/>
  <c r="AC31" i="1" l="1"/>
  <c r="AF31" i="1"/>
  <c r="AD32" i="1"/>
  <c r="AE32" i="1" s="1"/>
  <c r="AC32" i="1" l="1"/>
  <c r="AF32" i="1"/>
  <c r="AD33" i="1"/>
  <c r="AE33" i="1" s="1"/>
  <c r="AC33" i="1" l="1"/>
  <c r="AF33" i="1"/>
  <c r="AD34" i="1"/>
  <c r="AE34" i="1" l="1"/>
  <c r="AC35" i="1"/>
  <c r="AC34" i="1"/>
  <c r="AF34" i="1"/>
  <c r="AH4" i="1"/>
  <c r="AG2" i="1" s="1"/>
  <c r="AI4" i="1" l="1"/>
  <c r="AG4" i="1"/>
  <c r="AJ4" i="1"/>
  <c r="AH5" i="1"/>
  <c r="AI5" i="1" s="1"/>
  <c r="AG5" i="1" l="1"/>
  <c r="AJ5" i="1"/>
  <c r="AH6" i="1"/>
  <c r="AI6" i="1" s="1"/>
  <c r="AG6" i="1" l="1"/>
  <c r="AJ6" i="1"/>
  <c r="AH7" i="1"/>
  <c r="AI7" i="1" s="1"/>
  <c r="AG7" i="1" l="1"/>
  <c r="AJ7" i="1"/>
  <c r="AH8" i="1"/>
  <c r="AI8" i="1" s="1"/>
  <c r="AG8" i="1" l="1"/>
  <c r="AJ8" i="1"/>
  <c r="AH9" i="1"/>
  <c r="AI9" i="1" s="1"/>
  <c r="AG9" i="1" l="1"/>
  <c r="AJ9" i="1"/>
  <c r="AH10" i="1"/>
  <c r="AG10" i="1" l="1"/>
  <c r="AJ10" i="1"/>
  <c r="AH11" i="1"/>
  <c r="AG11" i="1" l="1"/>
  <c r="AJ11" i="1"/>
  <c r="AH12" i="1"/>
  <c r="AI12" i="1" s="1"/>
  <c r="AG12" i="1" l="1"/>
  <c r="AJ12" i="1"/>
  <c r="AH13" i="1"/>
  <c r="AI13" i="1" s="1"/>
  <c r="AG13" i="1" l="1"/>
  <c r="AJ13" i="1"/>
  <c r="AH14" i="1"/>
  <c r="AI14" i="1" s="1"/>
  <c r="AG14" i="1" l="1"/>
  <c r="AH15" i="1"/>
  <c r="AJ14" i="1"/>
  <c r="AG15" i="1" l="1"/>
  <c r="AJ15" i="1"/>
  <c r="AH16" i="1"/>
  <c r="AI16" i="1" s="1"/>
  <c r="AG16" i="1" l="1"/>
  <c r="AJ16" i="1"/>
  <c r="AH17" i="1"/>
  <c r="AI17" i="1" s="1"/>
  <c r="AG17" i="1" l="1"/>
  <c r="AJ17" i="1"/>
  <c r="AH18" i="1"/>
  <c r="AI18" i="1" s="1"/>
  <c r="AG18" i="1" l="1"/>
  <c r="AJ18" i="1"/>
  <c r="AH19" i="1"/>
  <c r="AI19" i="1" s="1"/>
  <c r="AG19" i="1" l="1"/>
  <c r="AJ19" i="1"/>
  <c r="AH20" i="1"/>
  <c r="AI20" i="1" s="1"/>
  <c r="AG20" i="1" l="1"/>
  <c r="AJ20" i="1"/>
  <c r="AH21" i="1"/>
  <c r="AI21" i="1" s="1"/>
  <c r="AG21" i="1" l="1"/>
  <c r="AJ21" i="1"/>
  <c r="AH22" i="1"/>
  <c r="AI22" i="1" s="1"/>
  <c r="AG22" i="1" l="1"/>
  <c r="AH23" i="1"/>
  <c r="AI23" i="1" s="1"/>
  <c r="AJ22" i="1"/>
  <c r="AG23" i="1" l="1"/>
  <c r="AH24" i="1"/>
  <c r="AI24" i="1" s="1"/>
  <c r="AJ23" i="1"/>
  <c r="AG24" i="1" l="1"/>
  <c r="AJ24" i="1"/>
  <c r="AH25" i="1"/>
  <c r="AI25" i="1" s="1"/>
  <c r="AG25" i="1" l="1"/>
  <c r="AH26" i="1"/>
  <c r="AI26" i="1" s="1"/>
  <c r="AJ25" i="1"/>
  <c r="AG26" i="1" l="1"/>
  <c r="AJ26" i="1"/>
  <c r="AH27" i="1"/>
  <c r="AI27" i="1" s="1"/>
  <c r="AG27" i="1" l="1"/>
  <c r="AH28" i="1"/>
  <c r="AI28" i="1" s="1"/>
  <c r="AJ27" i="1"/>
  <c r="AG28" i="1" l="1"/>
  <c r="AJ28" i="1"/>
  <c r="AH29" i="1"/>
  <c r="AI29" i="1" s="1"/>
  <c r="AG29" i="1" l="1"/>
  <c r="AH30" i="1"/>
  <c r="AI30" i="1" s="1"/>
  <c r="AJ29" i="1"/>
  <c r="AG30" i="1" l="1"/>
  <c r="AH31" i="1"/>
  <c r="AI31" i="1" s="1"/>
  <c r="AJ30" i="1"/>
  <c r="AG31" i="1" l="1"/>
  <c r="AJ31" i="1"/>
  <c r="AH32" i="1"/>
  <c r="AG32" i="1" l="1"/>
  <c r="AJ32" i="1"/>
  <c r="AH33" i="1"/>
  <c r="AI33" i="1" l="1"/>
  <c r="AG35" i="1"/>
  <c r="AG33" i="1"/>
  <c r="AJ33" i="1"/>
  <c r="AL4" i="1"/>
  <c r="AK2" i="1" s="1"/>
  <c r="AM4" i="1" l="1"/>
  <c r="AK4" i="1"/>
  <c r="AN4" i="1"/>
  <c r="AL5" i="1"/>
  <c r="AM5" i="1" s="1"/>
  <c r="AK5" i="1" l="1"/>
  <c r="AN5" i="1"/>
  <c r="AL6" i="1"/>
  <c r="AM6" i="1" s="1"/>
  <c r="AK6" i="1" l="1"/>
  <c r="AN6" i="1"/>
  <c r="AL7" i="1"/>
  <c r="AM7" i="1" s="1"/>
  <c r="AK7" i="1" l="1"/>
  <c r="AN7" i="1"/>
  <c r="AL8" i="1"/>
  <c r="AM8" i="1" s="1"/>
  <c r="AK8" i="1" l="1"/>
  <c r="AL9" i="1"/>
  <c r="AN8" i="1"/>
  <c r="AK9" i="1" l="1"/>
  <c r="AL10" i="1"/>
  <c r="AM10" i="1" s="1"/>
  <c r="AN9" i="1"/>
  <c r="AK10" i="1" l="1"/>
  <c r="AN10" i="1"/>
  <c r="AL11" i="1"/>
  <c r="AK11" i="1" l="1"/>
  <c r="AL12" i="1"/>
  <c r="AN11" i="1"/>
  <c r="AK12" i="1" l="1"/>
  <c r="AN12" i="1"/>
  <c r="AL13" i="1"/>
  <c r="AM13" i="1" s="1"/>
  <c r="AK13" i="1" l="1"/>
  <c r="AN13" i="1"/>
  <c r="AL14" i="1"/>
  <c r="AM14" i="1" s="1"/>
  <c r="AK14" i="1" l="1"/>
  <c r="AL15" i="1"/>
  <c r="AM15" i="1" s="1"/>
  <c r="AN14" i="1"/>
  <c r="AK15" i="1" l="1"/>
  <c r="AN15" i="1"/>
  <c r="AL16" i="1"/>
  <c r="AM16" i="1" s="1"/>
  <c r="AK16" i="1" l="1"/>
  <c r="AL17" i="1"/>
  <c r="AN16" i="1"/>
  <c r="AK17" i="1" l="1"/>
  <c r="AL18" i="1"/>
  <c r="AN17" i="1"/>
  <c r="AK18" i="1" l="1"/>
  <c r="AL19" i="1"/>
  <c r="AN18" i="1"/>
  <c r="AK19" i="1" l="1"/>
  <c r="AN19" i="1"/>
  <c r="AL20" i="1"/>
  <c r="AK20" i="1" l="1"/>
  <c r="AL21" i="1"/>
  <c r="AN20" i="1"/>
  <c r="AK21" i="1" l="1"/>
  <c r="AN21" i="1"/>
  <c r="AL22" i="1"/>
  <c r="AK22" i="1" l="1"/>
  <c r="AL23" i="1"/>
  <c r="AM23" i="1" s="1"/>
  <c r="AN22" i="1"/>
  <c r="AK23" i="1" l="1"/>
  <c r="AL24" i="1"/>
  <c r="AM24" i="1" s="1"/>
  <c r="AN23" i="1"/>
  <c r="AK24" i="1" l="1"/>
  <c r="AN24" i="1"/>
  <c r="AL25" i="1"/>
  <c r="AM25" i="1" s="1"/>
  <c r="AK25" i="1" l="1"/>
  <c r="AL26" i="1"/>
  <c r="AM26" i="1" s="1"/>
  <c r="AN25" i="1"/>
  <c r="AK26" i="1" l="1"/>
  <c r="AN26" i="1"/>
  <c r="AL27" i="1"/>
  <c r="AM27" i="1" s="1"/>
  <c r="AK27" i="1" l="1"/>
  <c r="AL28" i="1"/>
  <c r="AM28" i="1" s="1"/>
  <c r="AN27" i="1"/>
  <c r="AK28" i="1" l="1"/>
  <c r="AN28" i="1"/>
  <c r="AL29" i="1"/>
  <c r="AM29" i="1" s="1"/>
  <c r="AK29" i="1" l="1"/>
  <c r="AL30" i="1"/>
  <c r="AN29" i="1"/>
  <c r="AK30" i="1" l="1"/>
  <c r="AN30" i="1"/>
  <c r="AL31" i="1"/>
  <c r="AM31" i="1" s="1"/>
  <c r="AK31" i="1" l="1"/>
  <c r="AN31" i="1"/>
  <c r="AL32" i="1"/>
  <c r="AM32" i="1" s="1"/>
  <c r="AK32" i="1" l="1"/>
  <c r="AN32" i="1"/>
  <c r="AL33" i="1"/>
  <c r="AM33" i="1" s="1"/>
  <c r="AK33" i="1" l="1"/>
  <c r="AL34" i="1"/>
  <c r="AN33" i="1"/>
  <c r="AK35" i="1" l="1"/>
  <c r="AK34" i="1"/>
  <c r="AN34" i="1"/>
  <c r="AP4" i="1"/>
  <c r="AO2" i="1" s="1"/>
  <c r="AQ4" i="1" l="1"/>
  <c r="AO4" i="1"/>
  <c r="AP5" i="1"/>
  <c r="AQ5" i="1" s="1"/>
  <c r="AR4" i="1"/>
  <c r="AO5" i="1" l="1"/>
  <c r="AR5" i="1"/>
  <c r="AP6" i="1"/>
  <c r="AQ6" i="1" s="1"/>
  <c r="AO6" i="1" l="1"/>
  <c r="AR6" i="1"/>
  <c r="AP7" i="1"/>
  <c r="AQ7" i="1" s="1"/>
  <c r="AO7" i="1" l="1"/>
  <c r="AR7" i="1"/>
  <c r="AP8" i="1"/>
  <c r="AQ8" i="1" s="1"/>
  <c r="AO8" i="1" l="1"/>
  <c r="AP9" i="1"/>
  <c r="AQ9" i="1" s="1"/>
  <c r="AR8" i="1"/>
  <c r="AO9" i="1" l="1"/>
  <c r="AR9" i="1"/>
  <c r="AP10" i="1"/>
  <c r="AQ10" i="1" s="1"/>
  <c r="AO10" i="1" l="1"/>
  <c r="AR10" i="1"/>
  <c r="AP11" i="1"/>
  <c r="AQ11" i="1" s="1"/>
  <c r="AO11" i="1" l="1"/>
  <c r="AP12" i="1"/>
  <c r="AQ12" i="1" s="1"/>
  <c r="AR11" i="1"/>
  <c r="AO12" i="1" l="1"/>
  <c r="AR12" i="1"/>
  <c r="AP13" i="1"/>
  <c r="AQ13" i="1" s="1"/>
  <c r="AO13" i="1" l="1"/>
  <c r="AR13" i="1"/>
  <c r="AP14" i="1"/>
  <c r="AQ14" i="1" s="1"/>
  <c r="AO14" i="1" l="1"/>
  <c r="AP15" i="1"/>
  <c r="AQ15" i="1" s="1"/>
  <c r="AR14" i="1"/>
  <c r="AO15" i="1" l="1"/>
  <c r="AR15" i="1"/>
  <c r="AP16" i="1"/>
  <c r="AQ16" i="1" s="1"/>
  <c r="AO16" i="1" l="1"/>
  <c r="AR16" i="1"/>
  <c r="AP17" i="1"/>
  <c r="AQ17" i="1" s="1"/>
  <c r="AO17" i="1" l="1"/>
  <c r="AR17" i="1"/>
  <c r="AP18" i="1"/>
  <c r="AO18" i="1" l="1"/>
  <c r="AR18" i="1"/>
  <c r="AP19" i="1"/>
  <c r="AO19" i="1" l="1"/>
  <c r="AR19" i="1"/>
  <c r="AP20" i="1"/>
  <c r="AO20" i="1" l="1"/>
  <c r="AP21" i="1"/>
  <c r="AR20" i="1"/>
  <c r="AO21" i="1" l="1"/>
  <c r="AR21" i="1"/>
  <c r="AP22" i="1"/>
  <c r="AO22" i="1" l="1"/>
  <c r="AP23" i="1"/>
  <c r="AR22" i="1"/>
  <c r="AO23" i="1" l="1"/>
  <c r="AP24" i="1"/>
  <c r="AR23" i="1"/>
  <c r="AO24" i="1" l="1"/>
  <c r="AR24" i="1"/>
  <c r="AP25" i="1"/>
  <c r="AO25" i="1" l="1"/>
  <c r="AP26" i="1"/>
  <c r="AR25" i="1"/>
  <c r="AO26" i="1" l="1"/>
  <c r="AR26" i="1"/>
  <c r="AP27" i="1"/>
  <c r="AO27" i="1" l="1"/>
  <c r="AP28" i="1"/>
  <c r="AQ28" i="1" s="1"/>
  <c r="AR27" i="1"/>
  <c r="AO28" i="1" l="1"/>
  <c r="AR28" i="1"/>
  <c r="AP29" i="1"/>
  <c r="AQ29" i="1" s="1"/>
  <c r="AO29" i="1" l="1"/>
  <c r="AP30" i="1"/>
  <c r="AQ30" i="1" s="1"/>
  <c r="AR29" i="1"/>
  <c r="AO30" i="1" l="1"/>
  <c r="AP31" i="1"/>
  <c r="AQ31" i="1" s="1"/>
  <c r="AR30" i="1"/>
  <c r="AO31" i="1" l="1"/>
  <c r="AR31" i="1"/>
  <c r="AP32" i="1"/>
  <c r="AQ32" i="1" s="1"/>
  <c r="AO32" i="1" l="1"/>
  <c r="AR32" i="1"/>
  <c r="AP33" i="1"/>
  <c r="AO35" i="1" l="1"/>
  <c r="AO33" i="1"/>
  <c r="AR33" i="1"/>
  <c r="AT4" i="1"/>
  <c r="AS2" i="1" s="1"/>
  <c r="AS4" i="1" l="1"/>
  <c r="AT5" i="1"/>
  <c r="AU5" i="1" s="1"/>
  <c r="AV4" i="1"/>
  <c r="AS5" i="1" l="1"/>
  <c r="AV5" i="1"/>
  <c r="AT6" i="1"/>
  <c r="AU6" i="1" s="1"/>
  <c r="AS6" i="1" l="1"/>
  <c r="AV6" i="1"/>
  <c r="AT7" i="1"/>
  <c r="AS7" i="1" l="1"/>
  <c r="AV7" i="1"/>
  <c r="AT8" i="1"/>
  <c r="AU8" i="1" s="1"/>
  <c r="AS8" i="1" l="1"/>
  <c r="AV8" i="1"/>
  <c r="AT9" i="1"/>
  <c r="AU9" i="1" s="1"/>
  <c r="AS9" i="1" l="1"/>
  <c r="AT10" i="1"/>
  <c r="AU10" i="1" s="1"/>
  <c r="AV9" i="1"/>
  <c r="AS10" i="1" l="1"/>
  <c r="AV10" i="1"/>
  <c r="AT11" i="1"/>
  <c r="AU11" i="1" s="1"/>
  <c r="AS11" i="1" l="1"/>
  <c r="AT12" i="1"/>
  <c r="AU12" i="1" s="1"/>
  <c r="AV11" i="1"/>
  <c r="AS12" i="1" l="1"/>
  <c r="AV12" i="1"/>
  <c r="AT13" i="1"/>
  <c r="AU13" i="1" s="1"/>
  <c r="AS13" i="1" l="1"/>
  <c r="AV13" i="1"/>
  <c r="AT14" i="1"/>
  <c r="AU14" i="1" s="1"/>
  <c r="AS14" i="1" l="1"/>
  <c r="AT15" i="1"/>
  <c r="AV14" i="1"/>
  <c r="AS15" i="1" l="1"/>
  <c r="AV15" i="1"/>
  <c r="AT16" i="1"/>
  <c r="AU16" i="1" s="1"/>
  <c r="AS16" i="1" l="1"/>
  <c r="AV16" i="1"/>
  <c r="AT17" i="1"/>
  <c r="AU17" i="1" s="1"/>
  <c r="AS17" i="1" l="1"/>
  <c r="AV17" i="1"/>
  <c r="AT18" i="1"/>
  <c r="AU18" i="1" s="1"/>
  <c r="AS18" i="1" l="1"/>
  <c r="AV18" i="1"/>
  <c r="AT19" i="1"/>
  <c r="AU19" i="1" s="1"/>
  <c r="AS19" i="1" l="1"/>
  <c r="AV19" i="1"/>
  <c r="AT20" i="1"/>
  <c r="AU20" i="1" s="1"/>
  <c r="AS20" i="1" l="1"/>
  <c r="AV20" i="1"/>
  <c r="AT21" i="1"/>
  <c r="AU21" i="1" s="1"/>
  <c r="AS21" i="1" l="1"/>
  <c r="AV21" i="1"/>
  <c r="AT22" i="1"/>
  <c r="AS22" i="1" l="1"/>
  <c r="AT23" i="1"/>
  <c r="AU23" i="1" s="1"/>
  <c r="AV22" i="1"/>
  <c r="AS23" i="1" l="1"/>
  <c r="AT24" i="1"/>
  <c r="AU24" i="1" s="1"/>
  <c r="AV23" i="1"/>
  <c r="AS24" i="1" l="1"/>
  <c r="AV24" i="1"/>
  <c r="AT25" i="1"/>
  <c r="AU25" i="1" s="1"/>
  <c r="AS25" i="1" l="1"/>
  <c r="AT26" i="1"/>
  <c r="AU26" i="1" s="1"/>
  <c r="AV25" i="1"/>
  <c r="AS26" i="1" l="1"/>
  <c r="AV26" i="1"/>
  <c r="AT27" i="1"/>
  <c r="AU27" i="1" s="1"/>
  <c r="AS27" i="1" l="1"/>
  <c r="AT28" i="1"/>
  <c r="AU28" i="1" s="1"/>
  <c r="AV27" i="1"/>
  <c r="AS28" i="1" l="1"/>
  <c r="AV28" i="1"/>
  <c r="AT29" i="1"/>
  <c r="AU29" i="1" s="1"/>
  <c r="AS29" i="1" l="1"/>
  <c r="AV29" i="1"/>
  <c r="AT30" i="1"/>
  <c r="AU30" i="1" s="1"/>
  <c r="AS30" i="1" l="1"/>
  <c r="AV30" i="1"/>
  <c r="AT31" i="1"/>
  <c r="AU31" i="1" s="1"/>
  <c r="AS31" i="1" l="1"/>
  <c r="AT32" i="1"/>
  <c r="AU32" i="1" s="1"/>
  <c r="AV31" i="1"/>
  <c r="AS32" i="1" l="1"/>
  <c r="AV32" i="1"/>
  <c r="AT33" i="1"/>
  <c r="AU33" i="1" s="1"/>
  <c r="AS33" i="1" l="1"/>
  <c r="AV33" i="1"/>
  <c r="AT34" i="1"/>
  <c r="AU34" i="1" l="1"/>
  <c r="AS35" i="1"/>
  <c r="AS34" i="1"/>
  <c r="AV34" i="1"/>
</calcChain>
</file>

<file path=xl/sharedStrings.xml><?xml version="1.0" encoding="utf-8"?>
<sst xmlns="http://schemas.openxmlformats.org/spreadsheetml/2006/main" count="944" uniqueCount="75">
  <si>
    <t>Palmesøndag</t>
  </si>
  <si>
    <t>Skærtorsdag</t>
  </si>
  <si>
    <t>Langfredag</t>
  </si>
  <si>
    <t>Påskedag</t>
  </si>
  <si>
    <t>2. Påskedag</t>
  </si>
  <si>
    <t>Pinsedag</t>
  </si>
  <si>
    <t>2. Pinsedag</t>
  </si>
  <si>
    <t>Grundlovsdag</t>
  </si>
  <si>
    <t>2. juledag</t>
  </si>
  <si>
    <t>Nytårsaften</t>
  </si>
  <si>
    <t>x</t>
  </si>
  <si>
    <t>Startdato:</t>
  </si>
  <si>
    <t>Dato</t>
  </si>
  <si>
    <t>Fridag</t>
  </si>
  <si>
    <t>Emne</t>
  </si>
  <si>
    <t>Store bededag</t>
  </si>
  <si>
    <t>2. pinsedag</t>
  </si>
  <si>
    <t>Nytårsdag</t>
  </si>
  <si>
    <t>2. påskedag</t>
  </si>
  <si>
    <t>Juleaften</t>
  </si>
  <si>
    <t>1. juledag</t>
  </si>
  <si>
    <t>Kristi himmelfartsdag</t>
  </si>
  <si>
    <t>År</t>
  </si>
  <si>
    <t>Begivenhed</t>
  </si>
  <si>
    <t>NY</t>
  </si>
  <si>
    <t>Feriedag</t>
  </si>
  <si>
    <t>Forkort navnet på begivenheden, da den måske skal stå i en celle med en helligdag</t>
  </si>
  <si>
    <t>Hop til denne celle og tast TABULATOR</t>
  </si>
  <si>
    <t>Første maj</t>
  </si>
  <si>
    <t>Vist tekst</t>
  </si>
  <si>
    <t>Skriv dato (dd-mm-åååå)</t>
  </si>
  <si>
    <t>Dronning Margrethe fødselsdag</t>
  </si>
  <si>
    <t>H.M. Dronningen</t>
  </si>
  <si>
    <t>LUMBY-STIGE 2024</t>
  </si>
  <si>
    <t>GL-møde 2. Odense</t>
  </si>
  <si>
    <t>Familiespejd</t>
  </si>
  <si>
    <t>Ledermøde</t>
  </si>
  <si>
    <t>Bestyrelses-tur</t>
  </si>
  <si>
    <t xml:space="preserve">Leder-tur </t>
  </si>
  <si>
    <t>Vinterferie</t>
  </si>
  <si>
    <t xml:space="preserve">Grupperådsmøde </t>
  </si>
  <si>
    <t xml:space="preserve">Tænkedag </t>
  </si>
  <si>
    <t xml:space="preserve">Familiespejd </t>
  </si>
  <si>
    <t>Kirkeblade</t>
  </si>
  <si>
    <t>Styrelsesmøde</t>
  </si>
  <si>
    <t xml:space="preserve">Planlægning ledere </t>
  </si>
  <si>
    <t>Kr. Himm./Landspatrulje</t>
  </si>
  <si>
    <t>Landspatruljeturnering</t>
  </si>
  <si>
    <t xml:space="preserve">for troppen </t>
  </si>
  <si>
    <t xml:space="preserve">Stevninghus </t>
  </si>
  <si>
    <t xml:space="preserve">Ledermøde </t>
  </si>
  <si>
    <t>Juniordivi</t>
  </si>
  <si>
    <t>Juniordivi/fam. Spejd</t>
  </si>
  <si>
    <t>Dyrskue</t>
  </si>
  <si>
    <t>Sommerafslutning/ledere</t>
  </si>
  <si>
    <t>Planlægning ledere</t>
  </si>
  <si>
    <t>Nat i Naturen</t>
  </si>
  <si>
    <t>Fam.spejd/HCA Maraton</t>
  </si>
  <si>
    <t>Fam.spejd</t>
  </si>
  <si>
    <t>Skt. Georgsløb</t>
  </si>
  <si>
    <t>Halloween</t>
  </si>
  <si>
    <t>Korpsrådsmøde</t>
  </si>
  <si>
    <t>Lederjuleafslutning</t>
  </si>
  <si>
    <t>Skt. Georgsdag</t>
  </si>
  <si>
    <t xml:space="preserve">Dyrskue </t>
  </si>
  <si>
    <t>Sommerlejr</t>
  </si>
  <si>
    <t xml:space="preserve">PLAN </t>
  </si>
  <si>
    <t>PLAN</t>
  </si>
  <si>
    <t xml:space="preserve">Planlægning Ledere </t>
  </si>
  <si>
    <t>Mikro-mini forårstur</t>
  </si>
  <si>
    <t>Divisionsrådsmøde</t>
  </si>
  <si>
    <t>Miniskæg</t>
  </si>
  <si>
    <r>
      <rPr>
        <sz val="9"/>
        <rFont val="Calibri"/>
        <family val="2"/>
        <scheme val="minor"/>
      </rPr>
      <t>OPRYKNING/</t>
    </r>
    <r>
      <rPr>
        <sz val="9"/>
        <color theme="1"/>
        <rFont val="Calibri"/>
        <family val="2"/>
        <scheme val="minor"/>
      </rPr>
      <t>kirkeblade</t>
    </r>
  </si>
  <si>
    <t>Kirkeblade/Fam. Spejd</t>
  </si>
  <si>
    <t>Juletur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</si>
</sst>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;;;"/>
    <numFmt numFmtId="166" formatCode="&quot;Antal arbejdsdage: &quot;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264850"/>
        <bgColor indexed="64"/>
      </patternFill>
    </fill>
    <fill>
      <patternFill patternType="solid">
        <fgColor rgb="FF264850"/>
        <bgColor theme="1"/>
      </patternFill>
    </fill>
  </fills>
  <borders count="1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ck">
        <color theme="0"/>
      </right>
      <top/>
      <bottom/>
      <diagonal/>
    </border>
    <border>
      <left style="thin">
        <color rgb="FF004A76"/>
      </left>
      <right style="thin">
        <color rgb="FFD5EFFF"/>
      </right>
      <top/>
      <bottom style="thin">
        <color rgb="FF004A76"/>
      </bottom>
      <diagonal/>
    </border>
    <border>
      <left style="thin">
        <color rgb="FFD5EFFF"/>
      </left>
      <right style="thin">
        <color rgb="FFD5EFFF"/>
      </right>
      <top/>
      <bottom style="thin">
        <color rgb="FF004A76"/>
      </bottom>
      <diagonal/>
    </border>
    <border>
      <left style="thin">
        <color rgb="FFD5EFFF"/>
      </left>
      <right style="thin">
        <color rgb="FF004A76"/>
      </right>
      <top/>
      <bottom style="thin">
        <color rgb="FF004A76"/>
      </bottom>
      <diagonal/>
    </border>
    <border>
      <left style="thin">
        <color rgb="FF264850"/>
      </left>
      <right style="thin">
        <color rgb="FF264850"/>
      </right>
      <top style="thin">
        <color rgb="FF264850"/>
      </top>
      <bottom/>
      <diagonal/>
    </border>
    <border>
      <left style="thin">
        <color rgb="FF264850"/>
      </left>
      <right style="thin">
        <color rgb="FF264850"/>
      </right>
      <top style="thin">
        <color rgb="FF264850"/>
      </top>
      <bottom style="thin">
        <color rgb="FF264850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14" fontId="0" fillId="0" borderId="6" xfId="0" applyNumberFormat="1" applyBorder="1"/>
    <xf numFmtId="0" fontId="0" fillId="0" borderId="6" xfId="0" applyBorder="1"/>
    <xf numFmtId="14" fontId="3" fillId="0" borderId="7" xfId="0" applyNumberFormat="1" applyFont="1" applyBorder="1"/>
    <xf numFmtId="0" fontId="3" fillId="0" borderId="7" xfId="0" applyFont="1" applyBorder="1"/>
    <xf numFmtId="14" fontId="0" fillId="0" borderId="8" xfId="0" applyNumberFormat="1" applyBorder="1"/>
    <xf numFmtId="0" fontId="0" fillId="0" borderId="8" xfId="0" applyBorder="1"/>
    <xf numFmtId="0" fontId="0" fillId="0" borderId="7" xfId="0" applyBorder="1"/>
    <xf numFmtId="0" fontId="5" fillId="2" borderId="0" xfId="0" applyFont="1" applyFill="1" applyAlignment="1">
      <alignment horizontal="center"/>
    </xf>
    <xf numFmtId="165" fontId="0" fillId="0" borderId="0" xfId="0" applyNumberFormat="1"/>
    <xf numFmtId="0" fontId="6" fillId="0" borderId="0" xfId="0" quotePrefix="1" applyFont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4" borderId="12" xfId="0" applyFont="1" applyFill="1" applyBorder="1"/>
    <xf numFmtId="0" fontId="0" fillId="3" borderId="13" xfId="0" applyFill="1" applyBorder="1"/>
    <xf numFmtId="0" fontId="0" fillId="3" borderId="0" xfId="0" applyFill="1"/>
    <xf numFmtId="0" fontId="11" fillId="0" borderId="9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0" fontId="9" fillId="3" borderId="17" xfId="0" quotePrefix="1" applyFont="1" applyFill="1" applyBorder="1" applyAlignment="1">
      <alignment horizontal="center" vertical="center"/>
    </xf>
    <xf numFmtId="166" fontId="10" fillId="3" borderId="14" xfId="0" applyNumberFormat="1" applyFont="1" applyFill="1" applyBorder="1" applyAlignment="1">
      <alignment horizontal="center" vertical="center"/>
    </xf>
    <xf numFmtId="166" fontId="10" fillId="3" borderId="15" xfId="0" applyNumberFormat="1" applyFont="1" applyFill="1" applyBorder="1" applyAlignment="1">
      <alignment horizontal="center" vertical="center"/>
    </xf>
    <xf numFmtId="166" fontId="10" fillId="3" borderId="16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</cellXfs>
  <cellStyles count="1">
    <cellStyle name="Normal" xfId="0" builtinId="0"/>
  </cellStyles>
  <dxfs count="118">
    <dxf>
      <font>
        <color theme="0"/>
      </font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numFmt numFmtId="19" formatCode="dd/mm/yyyy"/>
    </dxf>
    <dxf>
      <fill>
        <patternFill patternType="solid">
          <bgColor rgb="FF264850"/>
        </patternFill>
      </fill>
    </dxf>
  </dxfs>
  <tableStyles count="0" defaultTableStyle="TableStyleMedium2" defaultPivotStyle="PivotStyleLight16"/>
  <colors>
    <mruColors>
      <color rgb="FF264850"/>
      <color rgb="FF004A76"/>
      <color rgb="FFD5EFFF"/>
      <color rgb="FF9B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pin" dx="39" fmlaLink="$A$2" max="9999" min="1900" page="10" val="20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Y3_aMaJVH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28575</xdr:colOff>
          <xdr:row>2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9524</xdr:colOff>
      <xdr:row>11</xdr:row>
      <xdr:rowOff>47625</xdr:rowOff>
    </xdr:from>
    <xdr:to>
      <xdr:col>7</xdr:col>
      <xdr:colOff>775757</xdr:colOff>
      <xdr:row>29</xdr:row>
      <xdr:rowOff>28575</xdr:rowOff>
    </xdr:to>
    <xdr:grpSp>
      <xdr:nvGrpSpPr>
        <xdr:cNvPr id="5" name="Grup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9524" y="2295525"/>
          <a:ext cx="6062133" cy="3409950"/>
          <a:chOff x="9534524" y="352425"/>
          <a:chExt cx="6062133" cy="3409950"/>
        </a:xfrm>
      </xdr:grpSpPr>
      <xdr:pic>
        <xdr:nvPicPr>
          <xdr:cNvPr id="3" name="Billede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34524" y="352425"/>
            <a:ext cx="6062133" cy="3409950"/>
          </a:xfrm>
          <a:prstGeom prst="rect">
            <a:avLst/>
          </a:prstGeom>
          <a:ln w="38100" cap="sq">
            <a:solidFill>
              <a:srgbClr val="000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  <xdr:sp macro="" textlink="">
        <xdr:nvSpPr>
          <xdr:cNvPr id="2" name="Ellipse 1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11991974" y="1752600"/>
            <a:ext cx="600075" cy="600075"/>
          </a:xfrm>
          <a:prstGeom prst="ellipse">
            <a:avLst/>
          </a:prstGeom>
          <a:solidFill>
            <a:schemeClr val="bg1">
              <a:lumMod val="95000"/>
              <a:alpha val="89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" name="Ligebenet trekant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 rot="5400000">
            <a:off x="12199611" y="1944238"/>
            <a:ext cx="244604" cy="210327"/>
          </a:xfrm>
          <a:prstGeom prst="triangle">
            <a:avLst>
              <a:gd name="adj" fmla="val 49999"/>
            </a:avLst>
          </a:prstGeom>
          <a:solidFill>
            <a:schemeClr val="tx1">
              <a:lumMod val="75000"/>
              <a:lumOff val="2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5988B4-4B64-4731-8C76-EECD0CA22C1B}" name="Tabel1" displayName="Tabel1" ref="E2:H4" totalsRowShown="0" headerRowDxfId="117">
  <autoFilter ref="E2:H4" xr:uid="{DA9579CC-9FE8-445D-9469-1FB4A39A28CF}">
    <filterColumn colId="0" hiddenButton="1"/>
    <filterColumn colId="1" hiddenButton="1"/>
    <filterColumn colId="2" hiddenButton="1"/>
    <filterColumn colId="3" hiddenButton="1"/>
  </autoFilter>
  <tableColumns count="4">
    <tableColumn id="2" xr3:uid="{0D5E1E7E-B8CD-4CFC-852F-6E75E7A26309}" name="Dato" dataDxfId="116"/>
    <tableColumn id="3" xr3:uid="{725D0CDD-7376-434A-97C6-E09EB0D4B52C}" name="Begivenhed"/>
    <tableColumn id="4" xr3:uid="{8384F208-F99F-4FC1-88C4-EE2B7A830596}" name="Vist tekst"/>
    <tableColumn id="6" xr3:uid="{31A3E675-E2B2-4468-819C-0208A48A7BDA}" name="NY">
      <calculatedColumnFormula>+NyRække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673097-24FA-4E61-ADC3-33BCD1B4C8A5}" name="Tabel3" displayName="Tabel3" ref="J1:M486" totalsRowShown="0" headerRowBorderDxfId="115" tableBorderDxfId="114" totalsRowBorderDxfId="113">
  <autoFilter ref="J1:M486" xr:uid="{906C5954-3015-4AE3-923E-CF18B0597953}"/>
  <tableColumns count="4">
    <tableColumn id="1" xr3:uid="{EEB5A968-87CC-458A-AAC0-B7ECDB3CD6FE}" name="Dato" dataDxfId="112"/>
    <tableColumn id="2" xr3:uid="{3EE868DC-BFAD-4D52-B54C-87A3EA1BBA90}" name="Emne" dataDxfId="111"/>
    <tableColumn id="3" xr3:uid="{A8EF4B32-2E33-482F-8F1E-CDE0042532CD}" name="Fridag" dataDxfId="110"/>
    <tableColumn id="4" xr3:uid="{CE7D61E7-FF28-4272-A0E7-12C86E3770B2}" name="Feriedag" dataDxfId="109">
      <calculatedColumnFormula>+IF(Tabel3[[#This Row],[Fridag]]="x",Tabel3[[#This Row],[Dato]],0)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8C23-E3C9-4485-987A-D9800F9707B2}">
  <sheetPr codeName="Ark1"/>
  <dimension ref="A1:AV1048576"/>
  <sheetViews>
    <sheetView tabSelected="1" topLeftCell="T1" zoomScaleNormal="100" zoomScaleSheetLayoutView="90" workbookViewId="0">
      <pane ySplit="3" topLeftCell="A4" activePane="bottomLeft" state="frozen"/>
      <selection pane="bottomLeft" activeCell="AU5" sqref="AU5"/>
    </sheetView>
  </sheetViews>
  <sheetFormatPr defaultColWidth="2.85546875" defaultRowHeight="12" zeroHeight="1" x14ac:dyDescent="0.25"/>
  <cols>
    <col min="1" max="1" width="2.28515625" style="13" customWidth="1"/>
    <col min="2" max="2" width="2.7109375" style="13" bestFit="1" customWidth="1"/>
    <col min="3" max="3" width="20.42578125" style="13" customWidth="1"/>
    <col min="4" max="4" width="4" style="14" customWidth="1"/>
    <col min="5" max="5" width="2.28515625" style="13" customWidth="1"/>
    <col min="6" max="6" width="2.7109375" style="13" customWidth="1"/>
    <col min="7" max="7" width="20.42578125" style="13" customWidth="1"/>
    <col min="8" max="8" width="4" style="14" customWidth="1"/>
    <col min="9" max="9" width="2.28515625" style="13" customWidth="1"/>
    <col min="10" max="10" width="2.7109375" style="13" customWidth="1"/>
    <col min="11" max="11" width="20.42578125" style="13" customWidth="1"/>
    <col min="12" max="12" width="4" style="14" customWidth="1"/>
    <col min="13" max="13" width="2.28515625" style="13" customWidth="1"/>
    <col min="14" max="14" width="2.7109375" style="13" customWidth="1"/>
    <col min="15" max="15" width="20.42578125" style="13" customWidth="1"/>
    <col min="16" max="16" width="4" style="14" customWidth="1"/>
    <col min="17" max="17" width="2.28515625" style="13" customWidth="1"/>
    <col min="18" max="18" width="2.7109375" style="13" customWidth="1"/>
    <col min="19" max="19" width="20.42578125" style="13" customWidth="1"/>
    <col min="20" max="20" width="4" style="14" customWidth="1"/>
    <col min="21" max="21" width="2.28515625" style="13" customWidth="1"/>
    <col min="22" max="22" width="2.7109375" style="13" customWidth="1"/>
    <col min="23" max="23" width="20.42578125" style="13" customWidth="1"/>
    <col min="24" max="24" width="4" style="14" customWidth="1"/>
    <col min="25" max="25" width="2.28515625" style="13" customWidth="1"/>
    <col min="26" max="26" width="2.7109375" style="13" customWidth="1"/>
    <col min="27" max="27" width="20.42578125" style="13" customWidth="1"/>
    <col min="28" max="28" width="4" style="14" customWidth="1"/>
    <col min="29" max="29" width="2.28515625" style="13" customWidth="1"/>
    <col min="30" max="30" width="2.7109375" style="13" customWidth="1"/>
    <col min="31" max="31" width="20.42578125" style="13" customWidth="1"/>
    <col min="32" max="32" width="4" style="14" customWidth="1"/>
    <col min="33" max="33" width="2.28515625" style="13" customWidth="1"/>
    <col min="34" max="34" width="2.7109375" style="13" customWidth="1"/>
    <col min="35" max="35" width="20.42578125" style="13" customWidth="1"/>
    <col min="36" max="36" width="4" style="14" customWidth="1"/>
    <col min="37" max="37" width="2.28515625" style="13" customWidth="1"/>
    <col min="38" max="38" width="2.7109375" style="13" customWidth="1"/>
    <col min="39" max="39" width="20.42578125" style="13" customWidth="1"/>
    <col min="40" max="40" width="4" style="14" customWidth="1"/>
    <col min="41" max="41" width="2.28515625" style="13" customWidth="1"/>
    <col min="42" max="42" width="2.7109375" style="13" customWidth="1"/>
    <col min="43" max="43" width="20.42578125" style="13" customWidth="1"/>
    <col min="44" max="44" width="4" style="14" customWidth="1"/>
    <col min="45" max="45" width="2.28515625" style="13" customWidth="1"/>
    <col min="46" max="46" width="2.7109375" style="13" customWidth="1"/>
    <col min="47" max="47" width="20.42578125" style="13" customWidth="1"/>
    <col min="48" max="48" width="4" style="14" customWidth="1"/>
    <col min="49" max="49" width="0.28515625" style="13" customWidth="1"/>
    <col min="50" max="16381" width="9.140625" style="13" customWidth="1"/>
    <col min="16382" max="16382" width="1.5703125" style="13" customWidth="1"/>
    <col min="16383" max="16383" width="2.5703125" style="13" customWidth="1"/>
    <col min="16384" max="16384" width="2.85546875" style="13" customWidth="1"/>
  </cols>
  <sheetData>
    <row r="1" spans="1:48" s="26" customFormat="1" ht="28.5" customHeight="1" x14ac:dyDescent="0.25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 t="s">
        <v>33</v>
      </c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</row>
    <row r="2" spans="1:48" s="27" customFormat="1" ht="36.6" customHeight="1" x14ac:dyDescent="0.25">
      <c r="A2" s="34" t="str">
        <f>PROPER(TEXT(B4,"MMMM"))</f>
        <v>Januar</v>
      </c>
      <c r="B2" s="34"/>
      <c r="C2" s="34"/>
      <c r="D2" s="34"/>
      <c r="E2" s="34" t="str">
        <f t="shared" ref="E2" si="0">PROPER(TEXT(F4,"MMMM"))</f>
        <v>Februar</v>
      </c>
      <c r="F2" s="34"/>
      <c r="G2" s="34"/>
      <c r="H2" s="34"/>
      <c r="I2" s="34" t="str">
        <f t="shared" ref="I2" si="1">PROPER(TEXT(J4,"MMMM"))</f>
        <v>Marts</v>
      </c>
      <c r="J2" s="34"/>
      <c r="K2" s="34"/>
      <c r="L2" s="34"/>
      <c r="M2" s="34" t="str">
        <f t="shared" ref="M2" si="2">PROPER(TEXT(N4,"MMMM"))</f>
        <v>April</v>
      </c>
      <c r="N2" s="34"/>
      <c r="O2" s="34"/>
      <c r="P2" s="34"/>
      <c r="Q2" s="34" t="str">
        <f t="shared" ref="Q2" si="3">PROPER(TEXT(R4,"MMMM"))</f>
        <v>Maj</v>
      </c>
      <c r="R2" s="34"/>
      <c r="S2" s="34"/>
      <c r="T2" s="34"/>
      <c r="U2" s="34" t="str">
        <f t="shared" ref="U2" si="4">PROPER(TEXT(V4,"MMMM"))</f>
        <v>Juni</v>
      </c>
      <c r="V2" s="34"/>
      <c r="W2" s="34"/>
      <c r="X2" s="34"/>
      <c r="Y2" s="34" t="str">
        <f t="shared" ref="Y2" si="5">PROPER(TEXT(Z4,"MMMM"))</f>
        <v>Juli</v>
      </c>
      <c r="Z2" s="34"/>
      <c r="AA2" s="34"/>
      <c r="AB2" s="34"/>
      <c r="AC2" s="34" t="str">
        <f t="shared" ref="AC2" si="6">PROPER(TEXT(AD4,"MMMM"))</f>
        <v>August</v>
      </c>
      <c r="AD2" s="34"/>
      <c r="AE2" s="34"/>
      <c r="AF2" s="34"/>
      <c r="AG2" s="34" t="str">
        <f t="shared" ref="AG2" si="7">PROPER(TEXT(AH4,"MMMM"))</f>
        <v>September</v>
      </c>
      <c r="AH2" s="34"/>
      <c r="AI2" s="34"/>
      <c r="AJ2" s="34"/>
      <c r="AK2" s="34" t="str">
        <f t="shared" ref="AK2" si="8">PROPER(TEXT(AL4,"MMMM"))</f>
        <v>Oktober</v>
      </c>
      <c r="AL2" s="34"/>
      <c r="AM2" s="34"/>
      <c r="AN2" s="34"/>
      <c r="AO2" s="34" t="str">
        <f t="shared" ref="AO2" si="9">PROPER(TEXT(AP4,"MMMM"))</f>
        <v>November</v>
      </c>
      <c r="AP2" s="34"/>
      <c r="AQ2" s="34"/>
      <c r="AR2" s="34"/>
      <c r="AS2" s="34" t="str">
        <f t="shared" ref="AS2" si="10">PROPER(TEXT(AT4,"MMMM"))</f>
        <v>December</v>
      </c>
      <c r="AT2" s="34"/>
      <c r="AU2" s="34"/>
      <c r="AV2" s="34"/>
    </row>
    <row r="3" spans="1:48" ht="68.849999999999994" hidden="1" customHeight="1" x14ac:dyDescent="0.25">
      <c r="A3" s="11"/>
      <c r="B3" s="11"/>
      <c r="C3" s="11"/>
      <c r="D3" s="12"/>
      <c r="E3" s="11"/>
      <c r="F3" s="11"/>
      <c r="G3" s="11"/>
      <c r="H3" s="12"/>
      <c r="I3" s="11"/>
      <c r="J3" s="11"/>
      <c r="K3" s="11"/>
      <c r="L3" s="12"/>
      <c r="M3" s="11"/>
      <c r="N3" s="11"/>
      <c r="O3" s="11"/>
      <c r="P3" s="12"/>
      <c r="Q3" s="11"/>
      <c r="R3" s="11"/>
      <c r="S3" s="11"/>
      <c r="T3" s="12"/>
      <c r="U3" s="11"/>
      <c r="V3" s="11"/>
      <c r="W3" s="11"/>
      <c r="X3" s="12"/>
    </row>
    <row r="4" spans="1:48" ht="18.95" customHeight="1" x14ac:dyDescent="0.25">
      <c r="A4" s="15" t="str">
        <f>PROPER(LEFT(TEXT(B4,"ddd"),1))</f>
        <v>M</v>
      </c>
      <c r="B4" s="16">
        <f>Startdato</f>
        <v>45292</v>
      </c>
      <c r="C4" s="17" t="str">
        <f t="shared" ref="C4:C33" si="11">+IFERROR(VLOOKUP(B4,Helligdage,2,FALSE),"")&amp;" "&amp;IFERROR(VLOOKUP(B4,Mærkedage,3,FALSE),"")</f>
        <v xml:space="preserve">Nytårsdag </v>
      </c>
      <c r="D4" s="18">
        <f>IF(WEEKDAY(B4,2)=1,_xlfn.ISOWEEKNUM(B4),"")</f>
        <v>1</v>
      </c>
      <c r="E4" s="15" t="str">
        <f>PROPER(LEFT(TEXT(F4,"ddd"),1))</f>
        <v>T</v>
      </c>
      <c r="F4" s="16">
        <f>+MAX(B4:B34)+1</f>
        <v>45323</v>
      </c>
      <c r="G4" s="17" t="str">
        <f t="shared" ref="G4:G33" si="12">+IFERROR(VLOOKUP(F4,Helligdage,2,FALSE),"")&amp;" "&amp;IFERROR(VLOOKUP(F4,Mærkedage,3,FALSE),"")</f>
        <v xml:space="preserve"> </v>
      </c>
      <c r="H4" s="18" t="str">
        <f>IF(WEEKDAY(F4,2)=1,_xlfn.ISOWEEKNUM(F4),"")</f>
        <v/>
      </c>
      <c r="I4" s="15" t="str">
        <f>PROPER(LEFT(TEXT(J4,"ddd"),1))</f>
        <v>F</v>
      </c>
      <c r="J4" s="16">
        <f>+MAX(F4:F34)+1</f>
        <v>45352</v>
      </c>
      <c r="K4" s="17" t="s">
        <v>43</v>
      </c>
      <c r="L4" s="18" t="str">
        <f>IF(WEEKDAY(J4,2)=1,_xlfn.ISOWEEKNUM(J4),"")</f>
        <v/>
      </c>
      <c r="M4" s="15" t="str">
        <f>PROPER(LEFT(TEXT(N4,"ddd"),1))</f>
        <v>M</v>
      </c>
      <c r="N4" s="16">
        <f>+MAX(J4:J34)+1</f>
        <v>45383</v>
      </c>
      <c r="O4" s="17" t="str">
        <f t="shared" ref="O4:O34" si="13">+IFERROR(VLOOKUP(N4,Helligdage,2,FALSE),"")&amp;" "&amp;IFERROR(VLOOKUP(N4,Mærkedage,3,FALSE),"")</f>
        <v xml:space="preserve">2. Påskedag </v>
      </c>
      <c r="P4" s="18">
        <f>IF(WEEKDAY(N4,2)=1,_xlfn.ISOWEEKNUM(N4),"")</f>
        <v>14</v>
      </c>
      <c r="Q4" s="15" t="str">
        <f>PROPER(LEFT(TEXT(R4,"ddd"),1))</f>
        <v>O</v>
      </c>
      <c r="R4" s="16">
        <f>+MAX(N4:N34)+1</f>
        <v>45413</v>
      </c>
      <c r="S4" s="17" t="str">
        <f t="shared" ref="S4:S34" si="14">+IFERROR(VLOOKUP(R4,Helligdage,2,FALSE),"")&amp;" "&amp;IFERROR(VLOOKUP(R4,Mærkedage,3,FALSE),"")</f>
        <v xml:space="preserve">Første maj </v>
      </c>
      <c r="T4" s="18" t="str">
        <f>IF(WEEKDAY(R4,2)=1,_xlfn.ISOWEEKNUM(R4),"")</f>
        <v/>
      </c>
      <c r="U4" s="15" t="str">
        <f>PROPER(LEFT(TEXT(V4,"ddd"),1))</f>
        <v>L</v>
      </c>
      <c r="V4" s="16">
        <f>+MAX(R4:R34)+1</f>
        <v>45444</v>
      </c>
      <c r="W4" s="17" t="s">
        <v>71</v>
      </c>
      <c r="X4" s="18" t="str">
        <f>IF(WEEKDAY(V4,2)=1,_xlfn.ISOWEEKNUM(V4),"")</f>
        <v/>
      </c>
      <c r="Y4" s="15" t="str">
        <f>PROPER(LEFT(TEXT(Z4,"ddd"),1))</f>
        <v>M</v>
      </c>
      <c r="Z4" s="16">
        <f>+MAX(V4:V34)+1</f>
        <v>45474</v>
      </c>
      <c r="AA4" s="17" t="str">
        <f t="shared" ref="AA4:AA34" si="15">+IFERROR(VLOOKUP(Z4,Helligdage,2,FALSE),"")&amp;" "&amp;IFERROR(VLOOKUP(Z4,Mærkedage,3,FALSE),"")</f>
        <v xml:space="preserve"> </v>
      </c>
      <c r="AB4" s="18">
        <f>IF(WEEKDAY(Z4,2)=1,_xlfn.ISOWEEKNUM(Z4),"")</f>
        <v>27</v>
      </c>
      <c r="AC4" s="15" t="str">
        <f>PROPER(LEFT(TEXT(AD4,"ddd"),1))</f>
        <v>T</v>
      </c>
      <c r="AD4" s="16">
        <f>+MAX(Z4:Z34)+1</f>
        <v>45505</v>
      </c>
      <c r="AE4" s="17" t="str">
        <f t="shared" ref="AE4:AE34" si="16">+IFERROR(VLOOKUP(AD4,Helligdage,2,FALSE),"")&amp;" "&amp;IFERROR(VLOOKUP(AD4,Mærkedage,3,FALSE),"")</f>
        <v xml:space="preserve"> </v>
      </c>
      <c r="AF4" s="18" t="str">
        <f>IF(WEEKDAY(AD4,2)=1,_xlfn.ISOWEEKNUM(AD4),"")</f>
        <v/>
      </c>
      <c r="AG4" s="15" t="str">
        <f>PROPER(LEFT(TEXT(AH4,"ddd"),1))</f>
        <v>S</v>
      </c>
      <c r="AH4" s="16">
        <f>+MAX(AD4:AD34)+1</f>
        <v>45536</v>
      </c>
      <c r="AI4" s="17" t="str">
        <f t="shared" ref="AI4:AI34" si="17">+IFERROR(VLOOKUP(AH4,Helligdage,2,FALSE),"")&amp;" "&amp;IFERROR(VLOOKUP(AH4,Mærkedage,3,FALSE),"")</f>
        <v xml:space="preserve"> </v>
      </c>
      <c r="AJ4" s="18" t="str">
        <f>IF(WEEKDAY(AH4,2)=1,_xlfn.ISOWEEKNUM(AH4),"")</f>
        <v/>
      </c>
      <c r="AK4" s="15" t="str">
        <f>PROPER(LEFT(TEXT(AL4,"ddd"),1))</f>
        <v>T</v>
      </c>
      <c r="AL4" s="16">
        <f>+MAX(AH4:AH34)+1</f>
        <v>45566</v>
      </c>
      <c r="AM4" s="17" t="str">
        <f t="shared" ref="AM4:AM33" si="18">+IFERROR(VLOOKUP(AL4,Helligdage,2,FALSE),"")&amp;" "&amp;IFERROR(VLOOKUP(AL4,Mærkedage,3,FALSE),"")</f>
        <v xml:space="preserve"> </v>
      </c>
      <c r="AN4" s="18" t="str">
        <f>IF(WEEKDAY(AL4,2)=1,_xlfn.ISOWEEKNUM(AL4),"")</f>
        <v/>
      </c>
      <c r="AO4" s="15" t="str">
        <f>PROPER(LEFT(TEXT(AP4,"ddd"),1))</f>
        <v>F</v>
      </c>
      <c r="AP4" s="16">
        <f>+MAX(AL4:AL34)+1</f>
        <v>45597</v>
      </c>
      <c r="AQ4" s="17" t="str">
        <f t="shared" ref="AQ4:AQ34" si="19">+IFERROR(VLOOKUP(AP4,Helligdage,2,FALSE),"")&amp;" "&amp;IFERROR(VLOOKUP(AP4,Mærkedage,3,FALSE),"")</f>
        <v xml:space="preserve"> </v>
      </c>
      <c r="AR4" s="18" t="str">
        <f>IF(WEEKDAY(AP4,2)=1,_xlfn.ISOWEEKNUM(AP4),"")</f>
        <v/>
      </c>
      <c r="AS4" s="15" t="str">
        <f>PROPER(LEFT(TEXT(AT4,"ddd"),1))</f>
        <v>S</v>
      </c>
      <c r="AT4" s="16">
        <f>+MAX(AP4:AP34)+1</f>
        <v>45627</v>
      </c>
      <c r="AU4" s="17" t="s">
        <v>74</v>
      </c>
      <c r="AV4" s="18" t="str">
        <f>IF(WEEKDAY(AT4,2)=1,_xlfn.ISOWEEKNUM(AT4),"")</f>
        <v/>
      </c>
    </row>
    <row r="5" spans="1:48" ht="18.95" customHeight="1" x14ac:dyDescent="0.25">
      <c r="A5" s="15" t="str">
        <f t="shared" ref="A5:A33" si="20">PROPER(LEFT(TEXT(B5,"ddd"),1))</f>
        <v>T</v>
      </c>
      <c r="B5" s="19">
        <f>B4+1</f>
        <v>45293</v>
      </c>
      <c r="C5" s="17" t="str">
        <f t="shared" si="11"/>
        <v xml:space="preserve"> </v>
      </c>
      <c r="D5" s="20" t="str">
        <f t="shared" ref="D5:D33" si="21">IF(WEEKDAY(B5,2)=1,_xlfn.ISOWEEKNUM(B5),"")</f>
        <v/>
      </c>
      <c r="E5" s="15" t="str">
        <f t="shared" ref="E5:E32" si="22">PROPER(LEFT(TEXT(F5,"ddd"),1))</f>
        <v>F</v>
      </c>
      <c r="F5" s="19">
        <f>F4+1</f>
        <v>45324</v>
      </c>
      <c r="G5" s="17" t="str">
        <f t="shared" si="12"/>
        <v xml:space="preserve"> </v>
      </c>
      <c r="H5" s="20" t="str">
        <f t="shared" ref="H5:H31" si="23">IF(WEEKDAY(F5,2)=1,_xlfn.ISOWEEKNUM(F5),"")</f>
        <v/>
      </c>
      <c r="I5" s="15" t="str">
        <f t="shared" ref="I5:I34" si="24">PROPER(LEFT(TEXT(J5,"ddd"),1))</f>
        <v>L</v>
      </c>
      <c r="J5" s="19">
        <f>J4+1</f>
        <v>45353</v>
      </c>
      <c r="K5" s="17" t="s">
        <v>43</v>
      </c>
      <c r="L5" s="20" t="str">
        <f t="shared" ref="L5:L34" si="25">IF(WEEKDAY(J5,2)=1,_xlfn.ISOWEEKNUM(J5),"")</f>
        <v/>
      </c>
      <c r="M5" s="15" t="str">
        <f t="shared" ref="M5:M33" si="26">PROPER(LEFT(TEXT(N5,"ddd"),1))</f>
        <v>T</v>
      </c>
      <c r="N5" s="19">
        <f>N4+1</f>
        <v>45384</v>
      </c>
      <c r="O5" s="17" t="str">
        <f t="shared" si="13"/>
        <v xml:space="preserve"> </v>
      </c>
      <c r="P5" s="20" t="str">
        <f t="shared" ref="P5:P33" si="27">IF(WEEKDAY(N5,2)=1,_xlfn.ISOWEEKNUM(N5),"")</f>
        <v/>
      </c>
      <c r="Q5" s="15" t="str">
        <f t="shared" ref="Q5:Q34" si="28">PROPER(LEFT(TEXT(R5,"ddd"),1))</f>
        <v>T</v>
      </c>
      <c r="R5" s="19">
        <f>R4+1</f>
        <v>45414</v>
      </c>
      <c r="S5" s="17" t="str">
        <f t="shared" si="14"/>
        <v xml:space="preserve"> </v>
      </c>
      <c r="T5" s="20" t="str">
        <f t="shared" ref="T5:T34" si="29">IF(WEEKDAY(R5,2)=1,_xlfn.ISOWEEKNUM(R5),"")</f>
        <v/>
      </c>
      <c r="U5" s="15" t="str">
        <f t="shared" ref="U5:U33" si="30">PROPER(LEFT(TEXT(V5,"ddd"),1))</f>
        <v>S</v>
      </c>
      <c r="V5" s="19">
        <f>V4+1</f>
        <v>45445</v>
      </c>
      <c r="W5" s="17" t="str">
        <f t="shared" ref="W5:W34" si="31">+IFERROR(VLOOKUP(V5,Helligdage,2,FALSE),"")&amp;" "&amp;IFERROR(VLOOKUP(V5,Mærkedage,3,FALSE),"")</f>
        <v xml:space="preserve"> </v>
      </c>
      <c r="X5" s="20" t="str">
        <f t="shared" ref="X5:X33" si="32">IF(WEEKDAY(V5,2)=1,_xlfn.ISOWEEKNUM(V5),"")</f>
        <v/>
      </c>
      <c r="Y5" s="15" t="str">
        <f t="shared" ref="Y5:Y34" si="33">PROPER(LEFT(TEXT(Z5,"ddd"),1))</f>
        <v>T</v>
      </c>
      <c r="Z5" s="19">
        <f>Z4+1</f>
        <v>45475</v>
      </c>
      <c r="AA5" s="17" t="str">
        <f t="shared" si="15"/>
        <v xml:space="preserve"> </v>
      </c>
      <c r="AB5" s="20" t="str">
        <f t="shared" ref="AB5:AB34" si="34">IF(WEEKDAY(Z5,2)=1,_xlfn.ISOWEEKNUM(Z5),"")</f>
        <v/>
      </c>
      <c r="AC5" s="15" t="str">
        <f t="shared" ref="AC5:AC34" si="35">PROPER(LEFT(TEXT(AD5,"ddd"),1))</f>
        <v>F</v>
      </c>
      <c r="AD5" s="19">
        <f>AD4+1</f>
        <v>45506</v>
      </c>
      <c r="AE5" s="17" t="str">
        <f t="shared" si="16"/>
        <v xml:space="preserve"> </v>
      </c>
      <c r="AF5" s="20" t="str">
        <f t="shared" ref="AF5:AF34" si="36">IF(WEEKDAY(AD5,2)=1,_xlfn.ISOWEEKNUM(AD5),"")</f>
        <v/>
      </c>
      <c r="AG5" s="15" t="str">
        <f t="shared" ref="AG5:AG33" si="37">PROPER(LEFT(TEXT(AH5,"ddd"),1))</f>
        <v>M</v>
      </c>
      <c r="AH5" s="19">
        <f>AH4+1</f>
        <v>45537</v>
      </c>
      <c r="AI5" s="17" t="str">
        <f t="shared" si="17"/>
        <v xml:space="preserve"> </v>
      </c>
      <c r="AJ5" s="20">
        <f t="shared" ref="AJ5:AJ33" si="38">IF(WEEKDAY(AH5,2)=1,_xlfn.ISOWEEKNUM(AH5),"")</f>
        <v>36</v>
      </c>
      <c r="AK5" s="15" t="str">
        <f t="shared" ref="AK5:AK34" si="39">PROPER(LEFT(TEXT(AL5,"ddd"),1))</f>
        <v>O</v>
      </c>
      <c r="AL5" s="19">
        <f>AL4+1</f>
        <v>45567</v>
      </c>
      <c r="AM5" s="17" t="str">
        <f t="shared" si="18"/>
        <v xml:space="preserve"> </v>
      </c>
      <c r="AN5" s="20" t="str">
        <f t="shared" ref="AN5:AN34" si="40">IF(WEEKDAY(AL5,2)=1,_xlfn.ISOWEEKNUM(AL5),"")</f>
        <v/>
      </c>
      <c r="AO5" s="15" t="str">
        <f t="shared" ref="AO5:AO33" si="41">PROPER(LEFT(TEXT(AP5,"ddd"),1))</f>
        <v>L</v>
      </c>
      <c r="AP5" s="19">
        <f>AP4+1</f>
        <v>45598</v>
      </c>
      <c r="AQ5" s="17" t="str">
        <f t="shared" si="19"/>
        <v xml:space="preserve"> </v>
      </c>
      <c r="AR5" s="20" t="str">
        <f t="shared" ref="AR5:AR33" si="42">IF(WEEKDAY(AP5,2)=1,_xlfn.ISOWEEKNUM(AP5),"")</f>
        <v/>
      </c>
      <c r="AS5" s="15" t="str">
        <f t="shared" ref="AS5:AS34" si="43">PROPER(LEFT(TEXT(AT5,"ddd"),1))</f>
        <v>M</v>
      </c>
      <c r="AT5" s="19">
        <f>AT4+1</f>
        <v>45628</v>
      </c>
      <c r="AU5" s="17" t="str">
        <f t="shared" ref="AU4:AU34" si="44">+IFERROR(VLOOKUP(AT5,Helligdage,2,FALSE),"")&amp;" "&amp;IFERROR(VLOOKUP(AT5,Mærkedage,3,FALSE),"")</f>
        <v xml:space="preserve"> </v>
      </c>
      <c r="AV5" s="20">
        <f t="shared" ref="AV5:AV34" si="45">IF(WEEKDAY(AT5,2)=1,_xlfn.ISOWEEKNUM(AT5),"")</f>
        <v>49</v>
      </c>
    </row>
    <row r="6" spans="1:48" ht="18.95" customHeight="1" x14ac:dyDescent="0.25">
      <c r="A6" s="15" t="str">
        <f t="shared" si="20"/>
        <v>O</v>
      </c>
      <c r="B6" s="19">
        <f t="shared" ref="B6:B28" si="46">B5+1</f>
        <v>45294</v>
      </c>
      <c r="C6" s="17" t="str">
        <f t="shared" si="11"/>
        <v xml:space="preserve"> </v>
      </c>
      <c r="D6" s="20" t="str">
        <f t="shared" si="21"/>
        <v/>
      </c>
      <c r="E6" s="15" t="str">
        <f t="shared" si="22"/>
        <v>L</v>
      </c>
      <c r="F6" s="19">
        <f t="shared" ref="F6:F28" si="47">F5+1</f>
        <v>45325</v>
      </c>
      <c r="G6" s="17" t="str">
        <f t="shared" si="12"/>
        <v xml:space="preserve"> </v>
      </c>
      <c r="H6" s="20" t="str">
        <f t="shared" si="23"/>
        <v/>
      </c>
      <c r="I6" s="15" t="str">
        <f t="shared" si="24"/>
        <v>S</v>
      </c>
      <c r="J6" s="19">
        <f t="shared" ref="J6:J28" si="48">J5+1</f>
        <v>45354</v>
      </c>
      <c r="K6" s="17" t="s">
        <v>43</v>
      </c>
      <c r="L6" s="20" t="str">
        <f t="shared" si="25"/>
        <v/>
      </c>
      <c r="M6" s="15" t="str">
        <f t="shared" si="26"/>
        <v>O</v>
      </c>
      <c r="N6" s="19">
        <f t="shared" ref="N6:N28" si="49">N5+1</f>
        <v>45385</v>
      </c>
      <c r="O6" s="17" t="s">
        <v>44</v>
      </c>
      <c r="P6" s="20" t="str">
        <f t="shared" si="27"/>
        <v/>
      </c>
      <c r="Q6" s="15" t="str">
        <f t="shared" si="28"/>
        <v>F</v>
      </c>
      <c r="R6" s="19">
        <f t="shared" ref="R6:R28" si="50">R5+1</f>
        <v>45415</v>
      </c>
      <c r="S6" s="17" t="str">
        <f t="shared" si="14"/>
        <v xml:space="preserve"> </v>
      </c>
      <c r="T6" s="20" t="str">
        <f t="shared" si="29"/>
        <v/>
      </c>
      <c r="U6" s="15" t="str">
        <f t="shared" si="30"/>
        <v>M</v>
      </c>
      <c r="V6" s="19">
        <f t="shared" ref="V6:V28" si="51">V5+1</f>
        <v>45446</v>
      </c>
      <c r="W6" s="17" t="str">
        <f t="shared" si="31"/>
        <v xml:space="preserve"> </v>
      </c>
      <c r="X6" s="20">
        <f t="shared" si="32"/>
        <v>23</v>
      </c>
      <c r="Y6" s="15" t="str">
        <f t="shared" si="33"/>
        <v>O</v>
      </c>
      <c r="Z6" s="19">
        <f t="shared" ref="Z6:Z28" si="52">Z5+1</f>
        <v>45476</v>
      </c>
      <c r="AA6" s="17" t="s">
        <v>65</v>
      </c>
      <c r="AB6" s="20" t="str">
        <f t="shared" si="34"/>
        <v/>
      </c>
      <c r="AC6" s="15" t="str">
        <f t="shared" si="35"/>
        <v>L</v>
      </c>
      <c r="AD6" s="19">
        <f t="shared" ref="AD6:AD28" si="53">AD5+1</f>
        <v>45507</v>
      </c>
      <c r="AE6" s="17" t="str">
        <f t="shared" si="16"/>
        <v xml:space="preserve"> </v>
      </c>
      <c r="AF6" s="20" t="str">
        <f t="shared" si="36"/>
        <v/>
      </c>
      <c r="AG6" s="15" t="str">
        <f t="shared" si="37"/>
        <v>T</v>
      </c>
      <c r="AH6" s="19">
        <f t="shared" ref="AH6:AH28" si="54">AH5+1</f>
        <v>45538</v>
      </c>
      <c r="AI6" s="17" t="str">
        <f t="shared" si="17"/>
        <v xml:space="preserve"> </v>
      </c>
      <c r="AJ6" s="20" t="str">
        <f t="shared" si="38"/>
        <v/>
      </c>
      <c r="AK6" s="15" t="str">
        <f t="shared" si="39"/>
        <v>T</v>
      </c>
      <c r="AL6" s="19">
        <f t="shared" ref="AL6:AL28" si="55">AL5+1</f>
        <v>45568</v>
      </c>
      <c r="AM6" s="17" t="str">
        <f t="shared" si="18"/>
        <v xml:space="preserve"> </v>
      </c>
      <c r="AN6" s="20" t="str">
        <f t="shared" si="40"/>
        <v/>
      </c>
      <c r="AO6" s="15" t="str">
        <f t="shared" si="41"/>
        <v>S</v>
      </c>
      <c r="AP6" s="19">
        <f t="shared" ref="AP6:AP28" si="56">AP5+1</f>
        <v>45599</v>
      </c>
      <c r="AQ6" s="17" t="str">
        <f t="shared" si="19"/>
        <v xml:space="preserve"> </v>
      </c>
      <c r="AR6" s="20" t="str">
        <f t="shared" si="42"/>
        <v/>
      </c>
      <c r="AS6" s="15" t="str">
        <f t="shared" si="43"/>
        <v>T</v>
      </c>
      <c r="AT6" s="19">
        <f t="shared" ref="AT6:AT28" si="57">AT5+1</f>
        <v>45629</v>
      </c>
      <c r="AU6" s="17" t="str">
        <f t="shared" si="44"/>
        <v xml:space="preserve"> </v>
      </c>
      <c r="AV6" s="20" t="str">
        <f t="shared" si="45"/>
        <v/>
      </c>
    </row>
    <row r="7" spans="1:48" ht="18.95" customHeight="1" x14ac:dyDescent="0.25">
      <c r="A7" s="15" t="str">
        <f t="shared" si="20"/>
        <v>T</v>
      </c>
      <c r="B7" s="19">
        <f t="shared" si="46"/>
        <v>45295</v>
      </c>
      <c r="C7" s="17" t="s">
        <v>68</v>
      </c>
      <c r="D7" s="20" t="str">
        <f t="shared" si="21"/>
        <v/>
      </c>
      <c r="E7" s="15" t="str">
        <f t="shared" si="22"/>
        <v>S</v>
      </c>
      <c r="F7" s="19">
        <f t="shared" si="47"/>
        <v>45326</v>
      </c>
      <c r="G7" s="17" t="str">
        <f t="shared" si="12"/>
        <v xml:space="preserve"> </v>
      </c>
      <c r="H7" s="20" t="str">
        <f t="shared" si="23"/>
        <v/>
      </c>
      <c r="I7" s="15" t="str">
        <f t="shared" si="24"/>
        <v>M</v>
      </c>
      <c r="J7" s="19">
        <f t="shared" si="48"/>
        <v>45355</v>
      </c>
      <c r="K7" s="17" t="str">
        <f t="shared" ref="K7:K34" si="58">+IFERROR(VLOOKUP(J7,Helligdage,2,FALSE),"")&amp;" "&amp;IFERROR(VLOOKUP(J7,Mærkedage,3,FALSE),"")</f>
        <v xml:space="preserve"> </v>
      </c>
      <c r="L7" s="20">
        <f t="shared" si="25"/>
        <v>10</v>
      </c>
      <c r="M7" s="15" t="str">
        <f t="shared" si="26"/>
        <v>T</v>
      </c>
      <c r="N7" s="19">
        <f t="shared" si="49"/>
        <v>45386</v>
      </c>
      <c r="O7" s="17" t="str">
        <f t="shared" si="13"/>
        <v xml:space="preserve"> </v>
      </c>
      <c r="P7" s="20" t="str">
        <f t="shared" si="27"/>
        <v/>
      </c>
      <c r="Q7" s="15" t="str">
        <f t="shared" si="28"/>
        <v>L</v>
      </c>
      <c r="R7" s="19">
        <f t="shared" si="50"/>
        <v>45416</v>
      </c>
      <c r="S7" s="17" t="str">
        <f t="shared" si="14"/>
        <v xml:space="preserve"> </v>
      </c>
      <c r="T7" s="20" t="str">
        <f t="shared" si="29"/>
        <v/>
      </c>
      <c r="U7" s="15" t="str">
        <f t="shared" si="30"/>
        <v>T</v>
      </c>
      <c r="V7" s="19">
        <f t="shared" si="51"/>
        <v>45447</v>
      </c>
      <c r="W7" s="17" t="str">
        <f t="shared" si="31"/>
        <v xml:space="preserve"> </v>
      </c>
      <c r="X7" s="20" t="str">
        <f t="shared" si="32"/>
        <v/>
      </c>
      <c r="Y7" s="15" t="str">
        <f t="shared" si="33"/>
        <v>T</v>
      </c>
      <c r="Z7" s="19">
        <f t="shared" si="52"/>
        <v>45477</v>
      </c>
      <c r="AA7" s="17" t="s">
        <v>65</v>
      </c>
      <c r="AB7" s="20" t="str">
        <f t="shared" si="34"/>
        <v/>
      </c>
      <c r="AC7" s="15" t="str">
        <f t="shared" si="35"/>
        <v>S</v>
      </c>
      <c r="AD7" s="19">
        <f t="shared" si="53"/>
        <v>45508</v>
      </c>
      <c r="AE7" s="17" t="str">
        <f t="shared" si="16"/>
        <v xml:space="preserve"> </v>
      </c>
      <c r="AF7" s="20" t="str">
        <f t="shared" si="36"/>
        <v/>
      </c>
      <c r="AG7" s="15" t="str">
        <f t="shared" si="37"/>
        <v>O</v>
      </c>
      <c r="AH7" s="19">
        <f t="shared" si="54"/>
        <v>45539</v>
      </c>
      <c r="AI7" s="17" t="str">
        <f t="shared" si="17"/>
        <v xml:space="preserve"> </v>
      </c>
      <c r="AJ7" s="20" t="str">
        <f t="shared" si="38"/>
        <v/>
      </c>
      <c r="AK7" s="15" t="str">
        <f t="shared" si="39"/>
        <v>F</v>
      </c>
      <c r="AL7" s="19">
        <f t="shared" si="55"/>
        <v>45569</v>
      </c>
      <c r="AM7" s="17" t="str">
        <f t="shared" si="18"/>
        <v xml:space="preserve"> </v>
      </c>
      <c r="AN7" s="20" t="str">
        <f t="shared" si="40"/>
        <v/>
      </c>
      <c r="AO7" s="15" t="str">
        <f t="shared" si="41"/>
        <v>M</v>
      </c>
      <c r="AP7" s="19">
        <f t="shared" si="56"/>
        <v>45600</v>
      </c>
      <c r="AQ7" s="17" t="str">
        <f t="shared" si="19"/>
        <v xml:space="preserve"> </v>
      </c>
      <c r="AR7" s="20">
        <f t="shared" si="42"/>
        <v>45</v>
      </c>
      <c r="AS7" s="15" t="str">
        <f t="shared" si="43"/>
        <v>O</v>
      </c>
      <c r="AT7" s="19">
        <f t="shared" si="57"/>
        <v>45630</v>
      </c>
      <c r="AU7" s="17" t="s">
        <v>44</v>
      </c>
      <c r="AV7" s="20" t="str">
        <f t="shared" si="45"/>
        <v/>
      </c>
    </row>
    <row r="8" spans="1:48" ht="18.95" customHeight="1" x14ac:dyDescent="0.25">
      <c r="A8" s="15" t="str">
        <f t="shared" si="20"/>
        <v>F</v>
      </c>
      <c r="B8" s="19">
        <f t="shared" si="46"/>
        <v>45296</v>
      </c>
      <c r="C8" s="17" t="str">
        <f t="shared" si="11"/>
        <v xml:space="preserve"> </v>
      </c>
      <c r="D8" s="20" t="str">
        <f t="shared" si="21"/>
        <v/>
      </c>
      <c r="E8" s="15" t="str">
        <f t="shared" si="22"/>
        <v>M</v>
      </c>
      <c r="F8" s="19">
        <f t="shared" si="47"/>
        <v>45327</v>
      </c>
      <c r="G8" s="17" t="str">
        <f t="shared" si="12"/>
        <v xml:space="preserve"> </v>
      </c>
      <c r="H8" s="20">
        <f t="shared" si="23"/>
        <v>6</v>
      </c>
      <c r="I8" s="15" t="str">
        <f t="shared" si="24"/>
        <v>T</v>
      </c>
      <c r="J8" s="19">
        <f t="shared" si="48"/>
        <v>45356</v>
      </c>
      <c r="K8" s="17" t="str">
        <f t="shared" si="58"/>
        <v xml:space="preserve"> </v>
      </c>
      <c r="L8" s="20" t="str">
        <f t="shared" si="25"/>
        <v/>
      </c>
      <c r="M8" s="15" t="str">
        <f t="shared" si="26"/>
        <v>F</v>
      </c>
      <c r="N8" s="19">
        <f t="shared" si="49"/>
        <v>45387</v>
      </c>
      <c r="O8" s="17" t="str">
        <f t="shared" si="13"/>
        <v xml:space="preserve"> </v>
      </c>
      <c r="P8" s="20" t="str">
        <f t="shared" si="27"/>
        <v/>
      </c>
      <c r="Q8" s="15" t="str">
        <f t="shared" si="28"/>
        <v>S</v>
      </c>
      <c r="R8" s="19">
        <f t="shared" si="50"/>
        <v>45417</v>
      </c>
      <c r="S8" s="17" t="str">
        <f t="shared" si="14"/>
        <v xml:space="preserve"> </v>
      </c>
      <c r="T8" s="20" t="str">
        <f t="shared" si="29"/>
        <v/>
      </c>
      <c r="U8" s="15" t="str">
        <f t="shared" si="30"/>
        <v>O</v>
      </c>
      <c r="V8" s="19">
        <f t="shared" si="51"/>
        <v>45448</v>
      </c>
      <c r="W8" s="17" t="str">
        <f t="shared" si="31"/>
        <v xml:space="preserve">Grundlovsdag </v>
      </c>
      <c r="X8" s="20" t="str">
        <f t="shared" si="32"/>
        <v/>
      </c>
      <c r="Y8" s="15" t="str">
        <f t="shared" si="33"/>
        <v>F</v>
      </c>
      <c r="Z8" s="19">
        <f t="shared" si="52"/>
        <v>45478</v>
      </c>
      <c r="AA8" s="17" t="s">
        <v>65</v>
      </c>
      <c r="AB8" s="20" t="str">
        <f t="shared" si="34"/>
        <v/>
      </c>
      <c r="AC8" s="15" t="str">
        <f t="shared" si="35"/>
        <v>M</v>
      </c>
      <c r="AD8" s="19">
        <f t="shared" si="53"/>
        <v>45509</v>
      </c>
      <c r="AE8" s="17" t="s">
        <v>55</v>
      </c>
      <c r="AF8" s="20">
        <f t="shared" si="36"/>
        <v>32</v>
      </c>
      <c r="AG8" s="15" t="str">
        <f t="shared" si="37"/>
        <v>T</v>
      </c>
      <c r="AH8" s="19">
        <f t="shared" si="54"/>
        <v>45540</v>
      </c>
      <c r="AI8" s="17" t="str">
        <f t="shared" si="17"/>
        <v xml:space="preserve"> </v>
      </c>
      <c r="AJ8" s="20" t="str">
        <f t="shared" si="38"/>
        <v/>
      </c>
      <c r="AK8" s="15" t="str">
        <f t="shared" si="39"/>
        <v>L</v>
      </c>
      <c r="AL8" s="19">
        <f t="shared" si="55"/>
        <v>45570</v>
      </c>
      <c r="AM8" s="17" t="str">
        <f t="shared" si="18"/>
        <v xml:space="preserve"> </v>
      </c>
      <c r="AN8" s="20" t="str">
        <f t="shared" si="40"/>
        <v/>
      </c>
      <c r="AO8" s="15" t="str">
        <f t="shared" si="41"/>
        <v>T</v>
      </c>
      <c r="AP8" s="19">
        <f t="shared" si="56"/>
        <v>45601</v>
      </c>
      <c r="AQ8" s="17" t="str">
        <f t="shared" si="19"/>
        <v xml:space="preserve"> </v>
      </c>
      <c r="AR8" s="20" t="str">
        <f t="shared" si="42"/>
        <v/>
      </c>
      <c r="AS8" s="15" t="str">
        <f t="shared" si="43"/>
        <v>T</v>
      </c>
      <c r="AT8" s="19">
        <f t="shared" si="57"/>
        <v>45631</v>
      </c>
      <c r="AU8" s="17" t="str">
        <f t="shared" si="44"/>
        <v xml:space="preserve"> </v>
      </c>
      <c r="AV8" s="20" t="str">
        <f t="shared" si="45"/>
        <v/>
      </c>
    </row>
    <row r="9" spans="1:48" ht="18.95" customHeight="1" x14ac:dyDescent="0.25">
      <c r="A9" s="15" t="str">
        <f t="shared" si="20"/>
        <v>L</v>
      </c>
      <c r="B9" s="19">
        <f t="shared" si="46"/>
        <v>45297</v>
      </c>
      <c r="C9" s="17" t="str">
        <f t="shared" si="11"/>
        <v xml:space="preserve"> </v>
      </c>
      <c r="D9" s="20" t="str">
        <f t="shared" si="21"/>
        <v/>
      </c>
      <c r="E9" s="15" t="str">
        <f t="shared" si="22"/>
        <v>T</v>
      </c>
      <c r="F9" s="19">
        <f t="shared" si="47"/>
        <v>45328</v>
      </c>
      <c r="G9" s="17" t="s">
        <v>36</v>
      </c>
      <c r="H9" s="20" t="str">
        <f t="shared" si="23"/>
        <v/>
      </c>
      <c r="I9" s="15" t="str">
        <f t="shared" si="24"/>
        <v>O</v>
      </c>
      <c r="J9" s="19">
        <f t="shared" si="48"/>
        <v>45357</v>
      </c>
      <c r="K9" s="17" t="str">
        <f t="shared" si="58"/>
        <v xml:space="preserve"> </v>
      </c>
      <c r="L9" s="20" t="str">
        <f t="shared" si="25"/>
        <v/>
      </c>
      <c r="M9" s="15" t="str">
        <f t="shared" si="26"/>
        <v>L</v>
      </c>
      <c r="N9" s="19">
        <f t="shared" si="49"/>
        <v>45388</v>
      </c>
      <c r="O9" s="17" t="s">
        <v>69</v>
      </c>
      <c r="P9" s="20" t="str">
        <f t="shared" si="27"/>
        <v/>
      </c>
      <c r="Q9" s="15" t="str">
        <f t="shared" si="28"/>
        <v>M</v>
      </c>
      <c r="R9" s="19">
        <f t="shared" si="50"/>
        <v>45418</v>
      </c>
      <c r="S9" s="17" t="str">
        <f t="shared" si="14"/>
        <v xml:space="preserve"> </v>
      </c>
      <c r="T9" s="20">
        <f t="shared" si="29"/>
        <v>19</v>
      </c>
      <c r="U9" s="15" t="str">
        <f t="shared" si="30"/>
        <v>T</v>
      </c>
      <c r="V9" s="19">
        <f t="shared" si="51"/>
        <v>45449</v>
      </c>
      <c r="W9" s="17" t="str">
        <f t="shared" si="31"/>
        <v xml:space="preserve"> </v>
      </c>
      <c r="X9" s="20" t="str">
        <f t="shared" si="32"/>
        <v/>
      </c>
      <c r="Y9" s="15" t="str">
        <f t="shared" si="33"/>
        <v>L</v>
      </c>
      <c r="Z9" s="19">
        <f t="shared" si="52"/>
        <v>45479</v>
      </c>
      <c r="AA9" s="17" t="s">
        <v>65</v>
      </c>
      <c r="AB9" s="20" t="str">
        <f t="shared" si="34"/>
        <v/>
      </c>
      <c r="AC9" s="15" t="str">
        <f t="shared" si="35"/>
        <v>T</v>
      </c>
      <c r="AD9" s="19">
        <f t="shared" si="53"/>
        <v>45510</v>
      </c>
      <c r="AE9" s="17" t="str">
        <f t="shared" si="16"/>
        <v xml:space="preserve"> </v>
      </c>
      <c r="AF9" s="20" t="str">
        <f t="shared" si="36"/>
        <v/>
      </c>
      <c r="AG9" s="15" t="str">
        <f t="shared" si="37"/>
        <v>F</v>
      </c>
      <c r="AH9" s="19">
        <f t="shared" si="54"/>
        <v>45541</v>
      </c>
      <c r="AI9" s="17" t="str">
        <f t="shared" si="17"/>
        <v xml:space="preserve"> </v>
      </c>
      <c r="AJ9" s="20" t="str">
        <f t="shared" si="38"/>
        <v/>
      </c>
      <c r="AK9" s="15" t="str">
        <f t="shared" si="39"/>
        <v>S</v>
      </c>
      <c r="AL9" s="19">
        <f t="shared" si="55"/>
        <v>45571</v>
      </c>
      <c r="AM9" s="17" t="s">
        <v>59</v>
      </c>
      <c r="AN9" s="20" t="str">
        <f t="shared" si="40"/>
        <v/>
      </c>
      <c r="AO9" s="15" t="str">
        <f t="shared" si="41"/>
        <v>O</v>
      </c>
      <c r="AP9" s="19">
        <f t="shared" si="56"/>
        <v>45602</v>
      </c>
      <c r="AQ9" s="17" t="str">
        <f t="shared" si="19"/>
        <v xml:space="preserve"> </v>
      </c>
      <c r="AR9" s="20" t="str">
        <f t="shared" si="42"/>
        <v/>
      </c>
      <c r="AS9" s="15" t="str">
        <f t="shared" si="43"/>
        <v>F</v>
      </c>
      <c r="AT9" s="19">
        <f t="shared" si="57"/>
        <v>45632</v>
      </c>
      <c r="AU9" s="17" t="str">
        <f t="shared" si="44"/>
        <v xml:space="preserve"> </v>
      </c>
      <c r="AV9" s="20" t="str">
        <f t="shared" si="45"/>
        <v/>
      </c>
    </row>
    <row r="10" spans="1:48" ht="18.95" customHeight="1" x14ac:dyDescent="0.25">
      <c r="A10" s="15" t="str">
        <f t="shared" si="20"/>
        <v>S</v>
      </c>
      <c r="B10" s="19">
        <f t="shared" si="46"/>
        <v>45298</v>
      </c>
      <c r="C10" s="17" t="str">
        <f t="shared" si="11"/>
        <v xml:space="preserve"> </v>
      </c>
      <c r="D10" s="20" t="str">
        <f t="shared" si="21"/>
        <v/>
      </c>
      <c r="E10" s="15" t="str">
        <f t="shared" si="22"/>
        <v>O</v>
      </c>
      <c r="F10" s="19">
        <f t="shared" si="47"/>
        <v>45329</v>
      </c>
      <c r="G10" s="17" t="str">
        <f t="shared" si="12"/>
        <v xml:space="preserve"> </v>
      </c>
      <c r="H10" s="20" t="str">
        <f t="shared" si="23"/>
        <v/>
      </c>
      <c r="I10" s="15" t="str">
        <f t="shared" si="24"/>
        <v>T</v>
      </c>
      <c r="J10" s="19">
        <f t="shared" si="48"/>
        <v>45358</v>
      </c>
      <c r="K10" s="17" t="str">
        <f t="shared" si="58"/>
        <v xml:space="preserve"> </v>
      </c>
      <c r="L10" s="20" t="str">
        <f t="shared" si="25"/>
        <v/>
      </c>
      <c r="M10" s="15" t="str">
        <f t="shared" si="26"/>
        <v>S</v>
      </c>
      <c r="N10" s="19">
        <f t="shared" si="49"/>
        <v>45389</v>
      </c>
      <c r="O10" s="17" t="s">
        <v>69</v>
      </c>
      <c r="P10" s="20" t="str">
        <f t="shared" si="27"/>
        <v/>
      </c>
      <c r="Q10" s="15" t="str">
        <f t="shared" si="28"/>
        <v>T</v>
      </c>
      <c r="R10" s="19">
        <f t="shared" si="50"/>
        <v>45419</v>
      </c>
      <c r="S10" s="17" t="s">
        <v>70</v>
      </c>
      <c r="T10" s="20" t="str">
        <f t="shared" si="29"/>
        <v/>
      </c>
      <c r="U10" s="15" t="str">
        <f t="shared" si="30"/>
        <v>F</v>
      </c>
      <c r="V10" s="19">
        <f t="shared" si="51"/>
        <v>45450</v>
      </c>
      <c r="W10" s="17" t="s">
        <v>53</v>
      </c>
      <c r="X10" s="20" t="str">
        <f t="shared" si="32"/>
        <v/>
      </c>
      <c r="Y10" s="15" t="str">
        <f t="shared" si="33"/>
        <v>S</v>
      </c>
      <c r="Z10" s="19">
        <f t="shared" si="52"/>
        <v>45480</v>
      </c>
      <c r="AA10" s="17" t="s">
        <v>65</v>
      </c>
      <c r="AB10" s="20" t="str">
        <f t="shared" si="34"/>
        <v/>
      </c>
      <c r="AC10" s="15" t="str">
        <f t="shared" si="35"/>
        <v>O</v>
      </c>
      <c r="AD10" s="19">
        <f t="shared" si="53"/>
        <v>45511</v>
      </c>
      <c r="AE10" s="17" t="str">
        <f t="shared" si="16"/>
        <v xml:space="preserve"> </v>
      </c>
      <c r="AF10" s="20" t="str">
        <f t="shared" si="36"/>
        <v/>
      </c>
      <c r="AG10" s="15" t="str">
        <f t="shared" si="37"/>
        <v>L</v>
      </c>
      <c r="AH10" s="19">
        <f t="shared" si="54"/>
        <v>45542</v>
      </c>
      <c r="AI10" s="17" t="s">
        <v>56</v>
      </c>
      <c r="AJ10" s="20" t="str">
        <f t="shared" si="38"/>
        <v/>
      </c>
      <c r="AK10" s="15" t="str">
        <f t="shared" si="39"/>
        <v>M</v>
      </c>
      <c r="AL10" s="19">
        <f t="shared" si="55"/>
        <v>45572</v>
      </c>
      <c r="AM10" s="17" t="str">
        <f t="shared" si="18"/>
        <v xml:space="preserve"> </v>
      </c>
      <c r="AN10" s="20">
        <f t="shared" si="40"/>
        <v>41</v>
      </c>
      <c r="AO10" s="15" t="str">
        <f t="shared" si="41"/>
        <v>T</v>
      </c>
      <c r="AP10" s="19">
        <f t="shared" si="56"/>
        <v>45603</v>
      </c>
      <c r="AQ10" s="17" t="str">
        <f t="shared" si="19"/>
        <v xml:space="preserve"> </v>
      </c>
      <c r="AR10" s="20" t="str">
        <f t="shared" si="42"/>
        <v/>
      </c>
      <c r="AS10" s="15" t="str">
        <f t="shared" si="43"/>
        <v>L</v>
      </c>
      <c r="AT10" s="19">
        <f t="shared" si="57"/>
        <v>45633</v>
      </c>
      <c r="AU10" s="17" t="str">
        <f t="shared" si="44"/>
        <v xml:space="preserve"> </v>
      </c>
      <c r="AV10" s="20" t="str">
        <f t="shared" si="45"/>
        <v/>
      </c>
    </row>
    <row r="11" spans="1:48" ht="18.95" customHeight="1" x14ac:dyDescent="0.25">
      <c r="A11" s="15" t="str">
        <f t="shared" si="20"/>
        <v>M</v>
      </c>
      <c r="B11" s="19">
        <f t="shared" si="46"/>
        <v>45299</v>
      </c>
      <c r="C11" s="17" t="str">
        <f t="shared" si="11"/>
        <v xml:space="preserve"> </v>
      </c>
      <c r="D11" s="20">
        <f t="shared" si="21"/>
        <v>2</v>
      </c>
      <c r="E11" s="15" t="str">
        <f t="shared" si="22"/>
        <v>T</v>
      </c>
      <c r="F11" s="19">
        <f t="shared" si="47"/>
        <v>45330</v>
      </c>
      <c r="G11" s="17" t="str">
        <f t="shared" si="12"/>
        <v xml:space="preserve"> </v>
      </c>
      <c r="H11" s="20" t="str">
        <f t="shared" si="23"/>
        <v/>
      </c>
      <c r="I11" s="15" t="str">
        <f t="shared" si="24"/>
        <v>F</v>
      </c>
      <c r="J11" s="19">
        <f t="shared" si="48"/>
        <v>45359</v>
      </c>
      <c r="K11" s="17" t="str">
        <f t="shared" si="58"/>
        <v xml:space="preserve"> </v>
      </c>
      <c r="L11" s="20" t="str">
        <f t="shared" si="25"/>
        <v/>
      </c>
      <c r="M11" s="15" t="str">
        <f t="shared" si="26"/>
        <v>M</v>
      </c>
      <c r="N11" s="19">
        <f t="shared" si="49"/>
        <v>45390</v>
      </c>
      <c r="O11" s="17" t="str">
        <f t="shared" si="13"/>
        <v xml:space="preserve"> </v>
      </c>
      <c r="P11" s="20">
        <f t="shared" si="27"/>
        <v>15</v>
      </c>
      <c r="Q11" s="15" t="str">
        <f t="shared" si="28"/>
        <v>O</v>
      </c>
      <c r="R11" s="19">
        <f t="shared" si="50"/>
        <v>45420</v>
      </c>
      <c r="S11" s="17" t="str">
        <f t="shared" si="14"/>
        <v xml:space="preserve"> </v>
      </c>
      <c r="T11" s="20" t="str">
        <f t="shared" si="29"/>
        <v/>
      </c>
      <c r="U11" s="15" t="str">
        <f t="shared" si="30"/>
        <v>L</v>
      </c>
      <c r="V11" s="19">
        <f t="shared" si="51"/>
        <v>45451</v>
      </c>
      <c r="W11" s="17" t="s">
        <v>53</v>
      </c>
      <c r="X11" s="20" t="str">
        <f t="shared" si="32"/>
        <v/>
      </c>
      <c r="Y11" s="15" t="str">
        <f t="shared" si="33"/>
        <v>M</v>
      </c>
      <c r="Z11" s="19">
        <f t="shared" si="52"/>
        <v>45481</v>
      </c>
      <c r="AA11" s="17" t="str">
        <f t="shared" si="15"/>
        <v xml:space="preserve"> </v>
      </c>
      <c r="AB11" s="20">
        <f t="shared" si="34"/>
        <v>28</v>
      </c>
      <c r="AC11" s="15" t="str">
        <f t="shared" si="35"/>
        <v>T</v>
      </c>
      <c r="AD11" s="19">
        <f t="shared" si="53"/>
        <v>45512</v>
      </c>
      <c r="AE11" s="17" t="str">
        <f t="shared" si="16"/>
        <v xml:space="preserve"> </v>
      </c>
      <c r="AF11" s="20" t="str">
        <f t="shared" si="36"/>
        <v/>
      </c>
      <c r="AG11" s="15" t="str">
        <f t="shared" si="37"/>
        <v>S</v>
      </c>
      <c r="AH11" s="19">
        <f t="shared" si="54"/>
        <v>45543</v>
      </c>
      <c r="AI11" s="17" t="s">
        <v>56</v>
      </c>
      <c r="AJ11" s="20" t="str">
        <f t="shared" si="38"/>
        <v/>
      </c>
      <c r="AK11" s="15" t="str">
        <f t="shared" si="39"/>
        <v>T</v>
      </c>
      <c r="AL11" s="19">
        <f t="shared" si="55"/>
        <v>45573</v>
      </c>
      <c r="AM11" s="17" t="s">
        <v>55</v>
      </c>
      <c r="AN11" s="20" t="str">
        <f t="shared" si="40"/>
        <v/>
      </c>
      <c r="AO11" s="15" t="str">
        <f t="shared" si="41"/>
        <v>F</v>
      </c>
      <c r="AP11" s="19">
        <f t="shared" si="56"/>
        <v>45604</v>
      </c>
      <c r="AQ11" s="17" t="str">
        <f t="shared" si="19"/>
        <v xml:space="preserve"> </v>
      </c>
      <c r="AR11" s="20" t="str">
        <f t="shared" si="42"/>
        <v/>
      </c>
      <c r="AS11" s="15" t="str">
        <f t="shared" si="43"/>
        <v>S</v>
      </c>
      <c r="AT11" s="19">
        <f t="shared" si="57"/>
        <v>45634</v>
      </c>
      <c r="AU11" s="17" t="str">
        <f t="shared" si="44"/>
        <v xml:space="preserve"> </v>
      </c>
      <c r="AV11" s="20" t="str">
        <f t="shared" si="45"/>
        <v/>
      </c>
    </row>
    <row r="12" spans="1:48" ht="18.95" customHeight="1" x14ac:dyDescent="0.25">
      <c r="A12" s="15" t="str">
        <f t="shared" si="20"/>
        <v>T</v>
      </c>
      <c r="B12" s="19">
        <f t="shared" si="46"/>
        <v>45300</v>
      </c>
      <c r="C12" s="17" t="s">
        <v>34</v>
      </c>
      <c r="D12" s="20" t="str">
        <f t="shared" si="21"/>
        <v/>
      </c>
      <c r="E12" s="15" t="str">
        <f t="shared" si="22"/>
        <v>F</v>
      </c>
      <c r="F12" s="19">
        <f t="shared" si="47"/>
        <v>45331</v>
      </c>
      <c r="G12" s="17" t="s">
        <v>37</v>
      </c>
      <c r="H12" s="20" t="str">
        <f t="shared" si="23"/>
        <v/>
      </c>
      <c r="I12" s="15" t="str">
        <f t="shared" si="24"/>
        <v>L</v>
      </c>
      <c r="J12" s="19">
        <f t="shared" si="48"/>
        <v>45360</v>
      </c>
      <c r="K12" s="17" t="str">
        <f t="shared" si="58"/>
        <v xml:space="preserve"> </v>
      </c>
      <c r="L12" s="20" t="str">
        <f t="shared" si="25"/>
        <v/>
      </c>
      <c r="M12" s="15" t="str">
        <f t="shared" si="26"/>
        <v>T</v>
      </c>
      <c r="N12" s="19">
        <f t="shared" si="49"/>
        <v>45391</v>
      </c>
      <c r="O12" s="17" t="str">
        <f t="shared" si="13"/>
        <v xml:space="preserve"> </v>
      </c>
      <c r="P12" s="20" t="str">
        <f t="shared" si="27"/>
        <v/>
      </c>
      <c r="Q12" s="15" t="str">
        <f t="shared" si="28"/>
        <v>T</v>
      </c>
      <c r="R12" s="19">
        <f t="shared" si="50"/>
        <v>45421</v>
      </c>
      <c r="S12" s="17" t="s">
        <v>46</v>
      </c>
      <c r="T12" s="20" t="str">
        <f t="shared" si="29"/>
        <v/>
      </c>
      <c r="U12" s="15" t="str">
        <f t="shared" si="30"/>
        <v>S</v>
      </c>
      <c r="V12" s="19">
        <f t="shared" si="51"/>
        <v>45452</v>
      </c>
      <c r="W12" s="17" t="s">
        <v>53</v>
      </c>
      <c r="X12" s="20" t="str">
        <f t="shared" si="32"/>
        <v/>
      </c>
      <c r="Y12" s="15" t="str">
        <f t="shared" si="33"/>
        <v>T</v>
      </c>
      <c r="Z12" s="19">
        <f t="shared" si="52"/>
        <v>45482</v>
      </c>
      <c r="AA12" s="17" t="str">
        <f t="shared" si="15"/>
        <v xml:space="preserve"> </v>
      </c>
      <c r="AB12" s="20" t="str">
        <f t="shared" si="34"/>
        <v/>
      </c>
      <c r="AC12" s="15" t="str">
        <f t="shared" si="35"/>
        <v>F</v>
      </c>
      <c r="AD12" s="19">
        <f t="shared" si="53"/>
        <v>45513</v>
      </c>
      <c r="AE12" s="17" t="str">
        <f t="shared" si="16"/>
        <v xml:space="preserve"> </v>
      </c>
      <c r="AF12" s="20" t="str">
        <f t="shared" si="36"/>
        <v/>
      </c>
      <c r="AG12" s="15" t="str">
        <f t="shared" si="37"/>
        <v>M</v>
      </c>
      <c r="AH12" s="19">
        <f t="shared" si="54"/>
        <v>45544</v>
      </c>
      <c r="AI12" s="17" t="str">
        <f t="shared" si="17"/>
        <v xml:space="preserve"> </v>
      </c>
      <c r="AJ12" s="20">
        <f t="shared" si="38"/>
        <v>37</v>
      </c>
      <c r="AK12" s="15" t="str">
        <f t="shared" si="39"/>
        <v>O</v>
      </c>
      <c r="AL12" s="19">
        <f t="shared" si="55"/>
        <v>45574</v>
      </c>
      <c r="AN12" s="20" t="str">
        <f t="shared" si="40"/>
        <v/>
      </c>
      <c r="AO12" s="15" t="str">
        <f t="shared" si="41"/>
        <v>L</v>
      </c>
      <c r="AP12" s="19">
        <f t="shared" si="56"/>
        <v>45605</v>
      </c>
      <c r="AQ12" s="17" t="str">
        <f t="shared" si="19"/>
        <v xml:space="preserve"> </v>
      </c>
      <c r="AR12" s="20" t="str">
        <f t="shared" si="42"/>
        <v/>
      </c>
      <c r="AS12" s="15" t="str">
        <f t="shared" si="43"/>
        <v>M</v>
      </c>
      <c r="AT12" s="19">
        <f t="shared" si="57"/>
        <v>45635</v>
      </c>
      <c r="AU12" s="17" t="str">
        <f t="shared" si="44"/>
        <v xml:space="preserve"> </v>
      </c>
      <c r="AV12" s="20">
        <f t="shared" si="45"/>
        <v>50</v>
      </c>
    </row>
    <row r="13" spans="1:48" ht="18.95" customHeight="1" x14ac:dyDescent="0.25">
      <c r="A13" s="15" t="str">
        <f t="shared" si="20"/>
        <v>O</v>
      </c>
      <c r="B13" s="19">
        <f t="shared" si="46"/>
        <v>45301</v>
      </c>
      <c r="C13" s="17" t="str">
        <f t="shared" si="11"/>
        <v xml:space="preserve"> </v>
      </c>
      <c r="D13" s="20" t="str">
        <f t="shared" si="21"/>
        <v/>
      </c>
      <c r="E13" s="15" t="str">
        <f t="shared" si="22"/>
        <v>L</v>
      </c>
      <c r="F13" s="19">
        <f t="shared" si="47"/>
        <v>45332</v>
      </c>
      <c r="G13" s="17" t="s">
        <v>38</v>
      </c>
      <c r="H13" s="20" t="str">
        <f t="shared" si="23"/>
        <v/>
      </c>
      <c r="I13" s="15" t="str">
        <f t="shared" si="24"/>
        <v>S</v>
      </c>
      <c r="J13" s="19">
        <f t="shared" si="48"/>
        <v>45361</v>
      </c>
      <c r="K13" s="17" t="str">
        <f t="shared" si="58"/>
        <v xml:space="preserve"> </v>
      </c>
      <c r="L13" s="20" t="str">
        <f t="shared" si="25"/>
        <v/>
      </c>
      <c r="M13" s="15" t="str">
        <f t="shared" si="26"/>
        <v>O</v>
      </c>
      <c r="N13" s="19">
        <f t="shared" si="49"/>
        <v>45392</v>
      </c>
      <c r="O13" s="17" t="str">
        <f t="shared" si="13"/>
        <v xml:space="preserve"> </v>
      </c>
      <c r="P13" s="20" t="str">
        <f t="shared" si="27"/>
        <v/>
      </c>
      <c r="Q13" s="15" t="str">
        <f t="shared" si="28"/>
        <v>F</v>
      </c>
      <c r="R13" s="19">
        <f t="shared" si="50"/>
        <v>45422</v>
      </c>
      <c r="S13" s="17" t="s">
        <v>47</v>
      </c>
      <c r="T13" s="20" t="str">
        <f t="shared" si="29"/>
        <v/>
      </c>
      <c r="U13" s="15" t="str">
        <f t="shared" si="30"/>
        <v>M</v>
      </c>
      <c r="V13" s="19">
        <f t="shared" si="51"/>
        <v>45453</v>
      </c>
      <c r="W13" s="17" t="str">
        <f t="shared" si="31"/>
        <v xml:space="preserve"> </v>
      </c>
      <c r="X13" s="20">
        <f t="shared" si="32"/>
        <v>24</v>
      </c>
      <c r="Y13" s="15" t="str">
        <f t="shared" si="33"/>
        <v>O</v>
      </c>
      <c r="Z13" s="19">
        <f t="shared" si="52"/>
        <v>45483</v>
      </c>
      <c r="AA13" s="17" t="str">
        <f t="shared" si="15"/>
        <v xml:space="preserve"> </v>
      </c>
      <c r="AB13" s="20" t="str">
        <f t="shared" si="34"/>
        <v/>
      </c>
      <c r="AC13" s="15" t="str">
        <f t="shared" si="35"/>
        <v>L</v>
      </c>
      <c r="AD13" s="19">
        <f t="shared" si="53"/>
        <v>45514</v>
      </c>
      <c r="AE13" s="17" t="str">
        <f t="shared" si="16"/>
        <v xml:space="preserve"> </v>
      </c>
      <c r="AF13" s="20" t="str">
        <f t="shared" si="36"/>
        <v/>
      </c>
      <c r="AG13" s="15" t="str">
        <f t="shared" si="37"/>
        <v>T</v>
      </c>
      <c r="AH13" s="19">
        <f t="shared" si="54"/>
        <v>45545</v>
      </c>
      <c r="AI13" s="17" t="str">
        <f t="shared" si="17"/>
        <v xml:space="preserve"> </v>
      </c>
      <c r="AJ13" s="20" t="str">
        <f t="shared" si="38"/>
        <v/>
      </c>
      <c r="AK13" s="15" t="str">
        <f t="shared" si="39"/>
        <v>T</v>
      </c>
      <c r="AL13" s="19">
        <f t="shared" si="55"/>
        <v>45575</v>
      </c>
      <c r="AM13" s="17" t="str">
        <f t="shared" si="18"/>
        <v xml:space="preserve"> </v>
      </c>
      <c r="AN13" s="20" t="str">
        <f t="shared" si="40"/>
        <v/>
      </c>
      <c r="AO13" s="15" t="str">
        <f t="shared" si="41"/>
        <v>S</v>
      </c>
      <c r="AP13" s="19">
        <f t="shared" si="56"/>
        <v>45606</v>
      </c>
      <c r="AQ13" s="17" t="str">
        <f t="shared" si="19"/>
        <v xml:space="preserve"> </v>
      </c>
      <c r="AR13" s="20" t="str">
        <f t="shared" si="42"/>
        <v/>
      </c>
      <c r="AS13" s="15" t="str">
        <f t="shared" si="43"/>
        <v>T</v>
      </c>
      <c r="AT13" s="19">
        <f t="shared" si="57"/>
        <v>45636</v>
      </c>
      <c r="AU13" s="17" t="str">
        <f t="shared" si="44"/>
        <v xml:space="preserve"> </v>
      </c>
      <c r="AV13" s="20" t="str">
        <f t="shared" si="45"/>
        <v/>
      </c>
    </row>
    <row r="14" spans="1:48" ht="18.95" customHeight="1" x14ac:dyDescent="0.25">
      <c r="A14" s="15" t="str">
        <f t="shared" si="20"/>
        <v>T</v>
      </c>
      <c r="B14" s="19">
        <f t="shared" si="46"/>
        <v>45302</v>
      </c>
      <c r="C14" s="17" t="str">
        <f t="shared" si="11"/>
        <v xml:space="preserve"> </v>
      </c>
      <c r="D14" s="20" t="str">
        <f t="shared" si="21"/>
        <v/>
      </c>
      <c r="E14" s="15" t="str">
        <f t="shared" si="22"/>
        <v>S</v>
      </c>
      <c r="F14" s="19">
        <f t="shared" si="47"/>
        <v>45333</v>
      </c>
      <c r="G14" s="17" t="str">
        <f t="shared" si="12"/>
        <v xml:space="preserve"> </v>
      </c>
      <c r="H14" s="20" t="str">
        <f t="shared" si="23"/>
        <v/>
      </c>
      <c r="I14" s="15" t="str">
        <f t="shared" si="24"/>
        <v>M</v>
      </c>
      <c r="J14" s="19">
        <f t="shared" si="48"/>
        <v>45362</v>
      </c>
      <c r="K14" s="17" t="str">
        <f t="shared" si="58"/>
        <v xml:space="preserve"> </v>
      </c>
      <c r="L14" s="20">
        <f t="shared" si="25"/>
        <v>11</v>
      </c>
      <c r="M14" s="15" t="str">
        <f t="shared" si="26"/>
        <v>T</v>
      </c>
      <c r="N14" s="19">
        <f t="shared" si="49"/>
        <v>45393</v>
      </c>
      <c r="O14" s="17" t="str">
        <f t="shared" si="13"/>
        <v xml:space="preserve"> </v>
      </c>
      <c r="P14" s="20" t="str">
        <f t="shared" si="27"/>
        <v/>
      </c>
      <c r="Q14" s="15" t="str">
        <f t="shared" si="28"/>
        <v>L</v>
      </c>
      <c r="R14" s="19">
        <f t="shared" si="50"/>
        <v>45423</v>
      </c>
      <c r="S14" s="17" t="s">
        <v>48</v>
      </c>
      <c r="T14" s="20" t="str">
        <f t="shared" si="29"/>
        <v/>
      </c>
      <c r="U14" s="15" t="str">
        <f t="shared" si="30"/>
        <v>T</v>
      </c>
      <c r="V14" s="19">
        <f t="shared" si="51"/>
        <v>45454</v>
      </c>
      <c r="W14" s="17" t="str">
        <f t="shared" si="31"/>
        <v xml:space="preserve"> </v>
      </c>
      <c r="X14" s="20" t="str">
        <f t="shared" si="32"/>
        <v/>
      </c>
      <c r="Y14" s="15" t="str">
        <f t="shared" si="33"/>
        <v>T</v>
      </c>
      <c r="Z14" s="19">
        <f t="shared" si="52"/>
        <v>45484</v>
      </c>
      <c r="AA14" s="17" t="str">
        <f t="shared" si="15"/>
        <v xml:space="preserve"> </v>
      </c>
      <c r="AB14" s="20" t="str">
        <f t="shared" si="34"/>
        <v/>
      </c>
      <c r="AC14" s="15" t="str">
        <f t="shared" si="35"/>
        <v>S</v>
      </c>
      <c r="AD14" s="19">
        <f t="shared" si="53"/>
        <v>45515</v>
      </c>
      <c r="AE14" s="17" t="str">
        <f t="shared" si="16"/>
        <v xml:space="preserve"> </v>
      </c>
      <c r="AF14" s="20" t="str">
        <f t="shared" si="36"/>
        <v/>
      </c>
      <c r="AG14" s="15" t="str">
        <f t="shared" si="37"/>
        <v>O</v>
      </c>
      <c r="AH14" s="19">
        <f t="shared" si="54"/>
        <v>45546</v>
      </c>
      <c r="AI14" s="17" t="str">
        <f t="shared" si="17"/>
        <v xml:space="preserve"> </v>
      </c>
      <c r="AJ14" s="20" t="str">
        <f t="shared" si="38"/>
        <v/>
      </c>
      <c r="AK14" s="15" t="str">
        <f t="shared" si="39"/>
        <v>F</v>
      </c>
      <c r="AL14" s="19">
        <f t="shared" si="55"/>
        <v>45576</v>
      </c>
      <c r="AM14" s="17" t="str">
        <f t="shared" si="18"/>
        <v xml:space="preserve"> </v>
      </c>
      <c r="AN14" s="20" t="str">
        <f t="shared" si="40"/>
        <v/>
      </c>
      <c r="AO14" s="15" t="str">
        <f t="shared" si="41"/>
        <v>M</v>
      </c>
      <c r="AP14" s="19">
        <f t="shared" si="56"/>
        <v>45607</v>
      </c>
      <c r="AQ14" s="17" t="str">
        <f t="shared" si="19"/>
        <v xml:space="preserve"> </v>
      </c>
      <c r="AR14" s="20">
        <f t="shared" si="42"/>
        <v>46</v>
      </c>
      <c r="AS14" s="15" t="str">
        <f t="shared" si="43"/>
        <v>O</v>
      </c>
      <c r="AT14" s="19">
        <f t="shared" si="57"/>
        <v>45637</v>
      </c>
      <c r="AU14" s="17" t="str">
        <f t="shared" si="44"/>
        <v xml:space="preserve"> </v>
      </c>
      <c r="AV14" s="20" t="str">
        <f t="shared" si="45"/>
        <v/>
      </c>
    </row>
    <row r="15" spans="1:48" ht="18.95" customHeight="1" x14ac:dyDescent="0.25">
      <c r="A15" s="15" t="str">
        <f t="shared" si="20"/>
        <v>F</v>
      </c>
      <c r="B15" s="19">
        <f t="shared" si="46"/>
        <v>45303</v>
      </c>
      <c r="C15" s="17" t="str">
        <f t="shared" si="11"/>
        <v xml:space="preserve"> </v>
      </c>
      <c r="D15" s="20" t="str">
        <f t="shared" si="21"/>
        <v/>
      </c>
      <c r="E15" s="15" t="str">
        <f t="shared" si="22"/>
        <v>M</v>
      </c>
      <c r="F15" s="19">
        <f t="shared" si="47"/>
        <v>45334</v>
      </c>
      <c r="G15" s="17" t="s">
        <v>39</v>
      </c>
      <c r="H15" s="20">
        <f t="shared" si="23"/>
        <v>7</v>
      </c>
      <c r="I15" s="15" t="str">
        <f t="shared" si="24"/>
        <v>T</v>
      </c>
      <c r="J15" s="19">
        <f t="shared" si="48"/>
        <v>45363</v>
      </c>
      <c r="K15" s="17" t="str">
        <f t="shared" si="58"/>
        <v xml:space="preserve"> </v>
      </c>
      <c r="L15" s="20" t="str">
        <f t="shared" si="25"/>
        <v/>
      </c>
      <c r="M15" s="15" t="str">
        <f t="shared" si="26"/>
        <v>F</v>
      </c>
      <c r="N15" s="19">
        <f t="shared" si="49"/>
        <v>45394</v>
      </c>
      <c r="O15" s="17" t="str">
        <f t="shared" si="13"/>
        <v xml:space="preserve"> </v>
      </c>
      <c r="P15" s="20" t="str">
        <f t="shared" si="27"/>
        <v/>
      </c>
      <c r="Q15" s="15" t="str">
        <f t="shared" si="28"/>
        <v>S</v>
      </c>
      <c r="R15" s="19">
        <f t="shared" si="50"/>
        <v>45424</v>
      </c>
      <c r="S15" s="17" t="s">
        <v>49</v>
      </c>
      <c r="T15" s="20" t="str">
        <f t="shared" si="29"/>
        <v/>
      </c>
      <c r="U15" s="15" t="str">
        <f t="shared" si="30"/>
        <v>O</v>
      </c>
      <c r="V15" s="19">
        <f t="shared" si="51"/>
        <v>45455</v>
      </c>
      <c r="W15" s="17" t="s">
        <v>64</v>
      </c>
      <c r="X15" s="20" t="str">
        <f t="shared" si="32"/>
        <v/>
      </c>
      <c r="Y15" s="15" t="str">
        <f t="shared" si="33"/>
        <v>F</v>
      </c>
      <c r="Z15" s="19">
        <f t="shared" si="52"/>
        <v>45485</v>
      </c>
      <c r="AA15" s="17" t="str">
        <f t="shared" si="15"/>
        <v xml:space="preserve"> </v>
      </c>
      <c r="AB15" s="20" t="str">
        <f t="shared" si="34"/>
        <v/>
      </c>
      <c r="AC15" s="15" t="str">
        <f t="shared" si="35"/>
        <v>M</v>
      </c>
      <c r="AD15" s="19">
        <f t="shared" si="53"/>
        <v>45516</v>
      </c>
      <c r="AE15" s="17" t="str">
        <f t="shared" si="16"/>
        <v xml:space="preserve"> </v>
      </c>
      <c r="AF15" s="20">
        <f t="shared" si="36"/>
        <v>33</v>
      </c>
      <c r="AG15" s="15" t="str">
        <f t="shared" si="37"/>
        <v>T</v>
      </c>
      <c r="AH15" s="19">
        <f t="shared" si="54"/>
        <v>45547</v>
      </c>
      <c r="AI15" s="17" t="s">
        <v>44</v>
      </c>
      <c r="AJ15" s="20" t="str">
        <f t="shared" si="38"/>
        <v/>
      </c>
      <c r="AK15" s="15" t="str">
        <f t="shared" si="39"/>
        <v>L</v>
      </c>
      <c r="AL15" s="19">
        <f t="shared" si="55"/>
        <v>45577</v>
      </c>
      <c r="AM15" s="17" t="str">
        <f t="shared" si="18"/>
        <v xml:space="preserve"> </v>
      </c>
      <c r="AN15" s="20" t="str">
        <f t="shared" si="40"/>
        <v/>
      </c>
      <c r="AO15" s="15" t="str">
        <f t="shared" si="41"/>
        <v>T</v>
      </c>
      <c r="AP15" s="19">
        <f t="shared" si="56"/>
        <v>45608</v>
      </c>
      <c r="AQ15" s="17" t="str">
        <f t="shared" si="19"/>
        <v xml:space="preserve"> </v>
      </c>
      <c r="AR15" s="20" t="str">
        <f t="shared" si="42"/>
        <v/>
      </c>
      <c r="AS15" s="15" t="str">
        <f t="shared" si="43"/>
        <v>T</v>
      </c>
      <c r="AT15" s="19">
        <f t="shared" si="57"/>
        <v>45638</v>
      </c>
      <c r="AU15" s="17"/>
      <c r="AV15" s="20" t="str">
        <f t="shared" si="45"/>
        <v/>
      </c>
    </row>
    <row r="16" spans="1:48" ht="18.95" customHeight="1" x14ac:dyDescent="0.25">
      <c r="A16" s="15" t="str">
        <f t="shared" si="20"/>
        <v>L</v>
      </c>
      <c r="B16" s="19">
        <f t="shared" si="46"/>
        <v>45304</v>
      </c>
      <c r="C16" s="17" t="str">
        <f t="shared" si="11"/>
        <v xml:space="preserve"> </v>
      </c>
      <c r="D16" s="20" t="str">
        <f t="shared" si="21"/>
        <v/>
      </c>
      <c r="E16" s="15" t="str">
        <f t="shared" si="22"/>
        <v>T</v>
      </c>
      <c r="F16" s="19">
        <f t="shared" si="47"/>
        <v>45335</v>
      </c>
      <c r="G16" s="17" t="s">
        <v>39</v>
      </c>
      <c r="H16" s="20" t="str">
        <f t="shared" si="23"/>
        <v/>
      </c>
      <c r="I16" s="15" t="str">
        <f t="shared" si="24"/>
        <v>O</v>
      </c>
      <c r="J16" s="19">
        <f t="shared" si="48"/>
        <v>45364</v>
      </c>
      <c r="K16" s="17" t="str">
        <f t="shared" si="58"/>
        <v xml:space="preserve"> </v>
      </c>
      <c r="L16" s="20" t="str">
        <f t="shared" si="25"/>
        <v/>
      </c>
      <c r="M16" s="15" t="str">
        <f t="shared" si="26"/>
        <v>L</v>
      </c>
      <c r="N16" s="19">
        <f t="shared" si="49"/>
        <v>45395</v>
      </c>
      <c r="O16" s="17" t="str">
        <f t="shared" si="13"/>
        <v xml:space="preserve"> </v>
      </c>
      <c r="P16" s="20" t="str">
        <f t="shared" si="27"/>
        <v/>
      </c>
      <c r="Q16" s="15" t="str">
        <f t="shared" si="28"/>
        <v>M</v>
      </c>
      <c r="R16" s="19">
        <f t="shared" si="50"/>
        <v>45425</v>
      </c>
      <c r="S16" s="17" t="str">
        <f t="shared" si="14"/>
        <v xml:space="preserve"> </v>
      </c>
      <c r="T16" s="20">
        <f t="shared" si="29"/>
        <v>20</v>
      </c>
      <c r="U16" s="15" t="str">
        <f t="shared" si="30"/>
        <v>T</v>
      </c>
      <c r="V16" s="19">
        <f t="shared" si="51"/>
        <v>45456</v>
      </c>
      <c r="W16" s="17" t="str">
        <f t="shared" si="31"/>
        <v xml:space="preserve"> </v>
      </c>
      <c r="X16" s="20" t="str">
        <f t="shared" si="32"/>
        <v/>
      </c>
      <c r="Y16" s="15" t="str">
        <f t="shared" si="33"/>
        <v>L</v>
      </c>
      <c r="Z16" s="19">
        <f t="shared" si="52"/>
        <v>45486</v>
      </c>
      <c r="AA16" s="17" t="str">
        <f t="shared" si="15"/>
        <v xml:space="preserve"> </v>
      </c>
      <c r="AB16" s="20" t="str">
        <f t="shared" si="34"/>
        <v/>
      </c>
      <c r="AC16" s="15" t="str">
        <f t="shared" si="35"/>
        <v>T</v>
      </c>
      <c r="AD16" s="19">
        <f t="shared" si="53"/>
        <v>45517</v>
      </c>
      <c r="AE16" s="17" t="str">
        <f t="shared" si="16"/>
        <v xml:space="preserve"> </v>
      </c>
      <c r="AF16" s="20" t="str">
        <f t="shared" si="36"/>
        <v/>
      </c>
      <c r="AG16" s="15" t="str">
        <f t="shared" si="37"/>
        <v>F</v>
      </c>
      <c r="AH16" s="19">
        <f t="shared" si="54"/>
        <v>45548</v>
      </c>
      <c r="AI16" s="17" t="str">
        <f t="shared" si="17"/>
        <v xml:space="preserve"> </v>
      </c>
      <c r="AJ16" s="20" t="str">
        <f t="shared" si="38"/>
        <v/>
      </c>
      <c r="AK16" s="15" t="str">
        <f t="shared" si="39"/>
        <v>S</v>
      </c>
      <c r="AL16" s="19">
        <f t="shared" si="55"/>
        <v>45578</v>
      </c>
      <c r="AM16" s="17" t="str">
        <f t="shared" si="18"/>
        <v xml:space="preserve"> </v>
      </c>
      <c r="AN16" s="20" t="str">
        <f t="shared" si="40"/>
        <v/>
      </c>
      <c r="AO16" s="15" t="str">
        <f t="shared" si="41"/>
        <v>O</v>
      </c>
      <c r="AP16" s="19">
        <f t="shared" si="56"/>
        <v>45609</v>
      </c>
      <c r="AQ16" s="17" t="str">
        <f t="shared" si="19"/>
        <v xml:space="preserve"> </v>
      </c>
      <c r="AR16" s="20" t="str">
        <f t="shared" si="42"/>
        <v/>
      </c>
      <c r="AS16" s="15" t="str">
        <f t="shared" si="43"/>
        <v>F</v>
      </c>
      <c r="AT16" s="19">
        <f t="shared" si="57"/>
        <v>45639</v>
      </c>
      <c r="AU16" s="17" t="str">
        <f t="shared" si="44"/>
        <v xml:space="preserve"> </v>
      </c>
      <c r="AV16" s="20" t="str">
        <f t="shared" si="45"/>
        <v/>
      </c>
    </row>
    <row r="17" spans="1:48" ht="18.95" customHeight="1" x14ac:dyDescent="0.25">
      <c r="A17" s="15" t="str">
        <f t="shared" si="20"/>
        <v>S</v>
      </c>
      <c r="B17" s="19">
        <f t="shared" si="46"/>
        <v>45305</v>
      </c>
      <c r="C17" s="17" t="str">
        <f t="shared" si="11"/>
        <v xml:space="preserve"> </v>
      </c>
      <c r="D17" s="20" t="str">
        <f t="shared" si="21"/>
        <v/>
      </c>
      <c r="E17" s="15" t="str">
        <f t="shared" si="22"/>
        <v>O</v>
      </c>
      <c r="F17" s="19">
        <f t="shared" si="47"/>
        <v>45336</v>
      </c>
      <c r="G17" s="17" t="s">
        <v>39</v>
      </c>
      <c r="H17" s="20" t="str">
        <f t="shared" si="23"/>
        <v/>
      </c>
      <c r="I17" s="15" t="str">
        <f t="shared" si="24"/>
        <v>T</v>
      </c>
      <c r="J17" s="19">
        <f t="shared" si="48"/>
        <v>45365</v>
      </c>
      <c r="K17" s="17" t="str">
        <f t="shared" si="58"/>
        <v xml:space="preserve"> </v>
      </c>
      <c r="L17" s="20" t="str">
        <f t="shared" si="25"/>
        <v/>
      </c>
      <c r="M17" s="15" t="str">
        <f t="shared" si="26"/>
        <v>S</v>
      </c>
      <c r="N17" s="19">
        <f t="shared" si="49"/>
        <v>45396</v>
      </c>
      <c r="O17" s="17" t="str">
        <f t="shared" si="13"/>
        <v xml:space="preserve"> </v>
      </c>
      <c r="P17" s="20" t="str">
        <f t="shared" si="27"/>
        <v/>
      </c>
      <c r="Q17" s="15" t="str">
        <f t="shared" si="28"/>
        <v>T</v>
      </c>
      <c r="R17" s="19">
        <f t="shared" si="50"/>
        <v>45426</v>
      </c>
      <c r="S17" s="17" t="str">
        <f t="shared" si="14"/>
        <v xml:space="preserve"> </v>
      </c>
      <c r="T17" s="20" t="str">
        <f t="shared" si="29"/>
        <v/>
      </c>
      <c r="U17" s="15" t="str">
        <f t="shared" si="30"/>
        <v>F</v>
      </c>
      <c r="V17" s="19">
        <f t="shared" si="51"/>
        <v>45457</v>
      </c>
      <c r="W17" s="17" t="str">
        <f t="shared" si="31"/>
        <v xml:space="preserve"> </v>
      </c>
      <c r="X17" s="20" t="str">
        <f t="shared" si="32"/>
        <v/>
      </c>
      <c r="Y17" s="15" t="str">
        <f t="shared" si="33"/>
        <v>S</v>
      </c>
      <c r="Z17" s="19">
        <f t="shared" si="52"/>
        <v>45487</v>
      </c>
      <c r="AA17" s="17" t="str">
        <f t="shared" si="15"/>
        <v xml:space="preserve"> </v>
      </c>
      <c r="AB17" s="20" t="str">
        <f t="shared" si="34"/>
        <v/>
      </c>
      <c r="AC17" s="15" t="str">
        <f t="shared" si="35"/>
        <v>O</v>
      </c>
      <c r="AD17" s="19">
        <f t="shared" si="53"/>
        <v>45518</v>
      </c>
      <c r="AE17" s="17" t="str">
        <f t="shared" si="16"/>
        <v xml:space="preserve"> </v>
      </c>
      <c r="AF17" s="20" t="str">
        <f t="shared" si="36"/>
        <v/>
      </c>
      <c r="AG17" s="15" t="str">
        <f t="shared" si="37"/>
        <v>L</v>
      </c>
      <c r="AH17" s="19">
        <f t="shared" si="54"/>
        <v>45549</v>
      </c>
      <c r="AI17" s="17" t="str">
        <f t="shared" si="17"/>
        <v xml:space="preserve"> </v>
      </c>
      <c r="AJ17" s="20" t="str">
        <f t="shared" si="38"/>
        <v/>
      </c>
      <c r="AK17" s="15" t="str">
        <f t="shared" si="39"/>
        <v>M</v>
      </c>
      <c r="AL17" s="19">
        <f t="shared" si="55"/>
        <v>45579</v>
      </c>
      <c r="AM17" s="17" t="s">
        <v>66</v>
      </c>
      <c r="AN17" s="20">
        <f t="shared" si="40"/>
        <v>42</v>
      </c>
      <c r="AO17" s="15" t="str">
        <f t="shared" si="41"/>
        <v>T</v>
      </c>
      <c r="AP17" s="19">
        <f t="shared" si="56"/>
        <v>45610</v>
      </c>
      <c r="AQ17" s="17" t="str">
        <f t="shared" si="19"/>
        <v xml:space="preserve"> </v>
      </c>
      <c r="AR17" s="20" t="str">
        <f t="shared" si="42"/>
        <v/>
      </c>
      <c r="AS17" s="15" t="str">
        <f t="shared" si="43"/>
        <v>L</v>
      </c>
      <c r="AT17" s="19">
        <f t="shared" si="57"/>
        <v>45640</v>
      </c>
      <c r="AU17" s="17" t="str">
        <f t="shared" si="44"/>
        <v xml:space="preserve"> </v>
      </c>
      <c r="AV17" s="20" t="str">
        <f t="shared" si="45"/>
        <v/>
      </c>
    </row>
    <row r="18" spans="1:48" ht="18.95" customHeight="1" x14ac:dyDescent="0.25">
      <c r="A18" s="15" t="str">
        <f t="shared" si="20"/>
        <v>M</v>
      </c>
      <c r="B18" s="19">
        <f t="shared" si="46"/>
        <v>45306</v>
      </c>
      <c r="C18" s="17" t="str">
        <f t="shared" si="11"/>
        <v xml:space="preserve"> </v>
      </c>
      <c r="D18" s="20">
        <f t="shared" si="21"/>
        <v>3</v>
      </c>
      <c r="E18" s="15" t="str">
        <f t="shared" si="22"/>
        <v>T</v>
      </c>
      <c r="F18" s="19">
        <f t="shared" si="47"/>
        <v>45337</v>
      </c>
      <c r="G18" s="17" t="s">
        <v>39</v>
      </c>
      <c r="H18" s="20" t="str">
        <f t="shared" si="23"/>
        <v/>
      </c>
      <c r="I18" s="15" t="str">
        <f t="shared" si="24"/>
        <v>F</v>
      </c>
      <c r="J18" s="19">
        <f t="shared" si="48"/>
        <v>45366</v>
      </c>
      <c r="K18" s="17" t="str">
        <f t="shared" si="58"/>
        <v xml:space="preserve"> </v>
      </c>
      <c r="L18" s="20" t="str">
        <f t="shared" si="25"/>
        <v/>
      </c>
      <c r="M18" s="15" t="str">
        <f t="shared" si="26"/>
        <v>M</v>
      </c>
      <c r="N18" s="19">
        <f t="shared" si="49"/>
        <v>45397</v>
      </c>
      <c r="O18" s="17" t="s">
        <v>36</v>
      </c>
      <c r="P18" s="20">
        <f t="shared" si="27"/>
        <v>16</v>
      </c>
      <c r="Q18" s="15" t="str">
        <f t="shared" si="28"/>
        <v>O</v>
      </c>
      <c r="R18" s="19">
        <f t="shared" si="50"/>
        <v>45427</v>
      </c>
      <c r="S18" s="17" t="str">
        <f t="shared" si="14"/>
        <v xml:space="preserve"> </v>
      </c>
      <c r="T18" s="20" t="str">
        <f t="shared" si="29"/>
        <v/>
      </c>
      <c r="U18" s="15" t="str">
        <f t="shared" si="30"/>
        <v>L</v>
      </c>
      <c r="V18" s="19">
        <f t="shared" si="51"/>
        <v>45458</v>
      </c>
      <c r="W18" s="17" t="str">
        <f t="shared" si="31"/>
        <v xml:space="preserve"> </v>
      </c>
      <c r="X18" s="20" t="str">
        <f t="shared" si="32"/>
        <v/>
      </c>
      <c r="Y18" s="15" t="str">
        <f t="shared" si="33"/>
        <v>M</v>
      </c>
      <c r="Z18" s="19">
        <f t="shared" si="52"/>
        <v>45488</v>
      </c>
      <c r="AA18" s="17" t="str">
        <f t="shared" si="15"/>
        <v xml:space="preserve"> </v>
      </c>
      <c r="AB18" s="20">
        <f t="shared" si="34"/>
        <v>29</v>
      </c>
      <c r="AC18" s="15" t="str">
        <f t="shared" si="35"/>
        <v>T</v>
      </c>
      <c r="AD18" s="19">
        <f t="shared" si="53"/>
        <v>45519</v>
      </c>
      <c r="AE18" s="17" t="str">
        <f t="shared" si="16"/>
        <v xml:space="preserve"> </v>
      </c>
      <c r="AF18" s="20" t="str">
        <f t="shared" si="36"/>
        <v/>
      </c>
      <c r="AG18" s="15" t="str">
        <f t="shared" si="37"/>
        <v>S</v>
      </c>
      <c r="AH18" s="19">
        <f t="shared" si="54"/>
        <v>45550</v>
      </c>
      <c r="AI18" s="17" t="str">
        <f t="shared" si="17"/>
        <v xml:space="preserve"> </v>
      </c>
      <c r="AJ18" s="20" t="str">
        <f t="shared" si="38"/>
        <v/>
      </c>
      <c r="AK18" s="15" t="str">
        <f t="shared" si="39"/>
        <v>T</v>
      </c>
      <c r="AL18" s="19">
        <f t="shared" si="55"/>
        <v>45580</v>
      </c>
      <c r="AM18" s="17" t="s">
        <v>67</v>
      </c>
      <c r="AN18" s="20" t="str">
        <f t="shared" si="40"/>
        <v/>
      </c>
      <c r="AO18" s="15" t="str">
        <f t="shared" si="41"/>
        <v>F</v>
      </c>
      <c r="AP18" s="19">
        <f t="shared" si="56"/>
        <v>45611</v>
      </c>
      <c r="AQ18" s="17" t="s">
        <v>61</v>
      </c>
      <c r="AR18" s="20" t="str">
        <f t="shared" si="42"/>
        <v/>
      </c>
      <c r="AS18" s="15" t="str">
        <f t="shared" si="43"/>
        <v>S</v>
      </c>
      <c r="AT18" s="19">
        <f t="shared" si="57"/>
        <v>45641</v>
      </c>
      <c r="AU18" s="17" t="str">
        <f t="shared" si="44"/>
        <v xml:space="preserve"> </v>
      </c>
      <c r="AV18" s="20" t="str">
        <f t="shared" si="45"/>
        <v/>
      </c>
    </row>
    <row r="19" spans="1:48" ht="18.95" customHeight="1" x14ac:dyDescent="0.25">
      <c r="A19" s="15" t="str">
        <f t="shared" si="20"/>
        <v>T</v>
      </c>
      <c r="B19" s="19">
        <f t="shared" si="46"/>
        <v>45307</v>
      </c>
      <c r="C19" s="17" t="str">
        <f t="shared" si="11"/>
        <v xml:space="preserve"> </v>
      </c>
      <c r="D19" s="20" t="str">
        <f t="shared" si="21"/>
        <v/>
      </c>
      <c r="E19" s="15" t="str">
        <f t="shared" si="22"/>
        <v>F</v>
      </c>
      <c r="F19" s="19">
        <f t="shared" si="47"/>
        <v>45338</v>
      </c>
      <c r="G19" s="17" t="s">
        <v>39</v>
      </c>
      <c r="H19" s="20" t="str">
        <f t="shared" si="23"/>
        <v/>
      </c>
      <c r="I19" s="15" t="str">
        <f t="shared" si="24"/>
        <v>L</v>
      </c>
      <c r="J19" s="19">
        <f t="shared" si="48"/>
        <v>45367</v>
      </c>
      <c r="K19" s="17" t="str">
        <f t="shared" si="58"/>
        <v xml:space="preserve"> </v>
      </c>
      <c r="L19" s="20" t="str">
        <f t="shared" si="25"/>
        <v/>
      </c>
      <c r="M19" s="15" t="str">
        <f t="shared" si="26"/>
        <v>T</v>
      </c>
      <c r="N19" s="19">
        <f t="shared" si="49"/>
        <v>45398</v>
      </c>
      <c r="O19" s="17" t="str">
        <f t="shared" si="13"/>
        <v xml:space="preserve"> H.M. Dronningen</v>
      </c>
      <c r="P19" s="20" t="str">
        <f t="shared" si="27"/>
        <v/>
      </c>
      <c r="Q19" s="15" t="str">
        <f t="shared" si="28"/>
        <v>T</v>
      </c>
      <c r="R19" s="19">
        <f t="shared" si="50"/>
        <v>45428</v>
      </c>
      <c r="S19" s="17" t="str">
        <f t="shared" si="14"/>
        <v xml:space="preserve"> </v>
      </c>
      <c r="T19" s="20" t="str">
        <f t="shared" si="29"/>
        <v/>
      </c>
      <c r="U19" s="15" t="str">
        <f t="shared" si="30"/>
        <v>S</v>
      </c>
      <c r="V19" s="19">
        <f t="shared" si="51"/>
        <v>45459</v>
      </c>
      <c r="W19" s="17" t="str">
        <f t="shared" si="31"/>
        <v xml:space="preserve"> </v>
      </c>
      <c r="X19" s="20" t="str">
        <f t="shared" si="32"/>
        <v/>
      </c>
      <c r="Y19" s="15" t="str">
        <f t="shared" si="33"/>
        <v>T</v>
      </c>
      <c r="Z19" s="19">
        <f t="shared" si="52"/>
        <v>45489</v>
      </c>
      <c r="AA19" s="17" t="str">
        <f t="shared" si="15"/>
        <v xml:space="preserve"> </v>
      </c>
      <c r="AB19" s="20" t="str">
        <f t="shared" si="34"/>
        <v/>
      </c>
      <c r="AC19" s="15" t="str">
        <f t="shared" si="35"/>
        <v>F</v>
      </c>
      <c r="AD19" s="19">
        <f t="shared" si="53"/>
        <v>45520</v>
      </c>
      <c r="AE19" s="17" t="str">
        <f t="shared" si="16"/>
        <v xml:space="preserve"> </v>
      </c>
      <c r="AF19" s="20" t="str">
        <f t="shared" si="36"/>
        <v/>
      </c>
      <c r="AG19" s="15" t="str">
        <f t="shared" si="37"/>
        <v>M</v>
      </c>
      <c r="AH19" s="19">
        <f t="shared" si="54"/>
        <v>45551</v>
      </c>
      <c r="AI19" s="17" t="str">
        <f t="shared" si="17"/>
        <v xml:space="preserve"> </v>
      </c>
      <c r="AJ19" s="20">
        <f t="shared" si="38"/>
        <v>38</v>
      </c>
      <c r="AK19" s="15" t="str">
        <f t="shared" si="39"/>
        <v>O</v>
      </c>
      <c r="AL19" s="19">
        <f t="shared" si="55"/>
        <v>45581</v>
      </c>
      <c r="AM19" s="17" t="s">
        <v>67</v>
      </c>
      <c r="AN19" s="20" t="str">
        <f t="shared" si="40"/>
        <v/>
      </c>
      <c r="AO19" s="15" t="str">
        <f t="shared" si="41"/>
        <v>L</v>
      </c>
      <c r="AP19" s="19">
        <f t="shared" si="56"/>
        <v>45612</v>
      </c>
      <c r="AQ19" s="17" t="s">
        <v>61</v>
      </c>
      <c r="AR19" s="20" t="str">
        <f t="shared" si="42"/>
        <v/>
      </c>
      <c r="AS19" s="15" t="str">
        <f t="shared" si="43"/>
        <v>M</v>
      </c>
      <c r="AT19" s="19">
        <f t="shared" si="57"/>
        <v>45642</v>
      </c>
      <c r="AU19" s="17" t="str">
        <f t="shared" si="44"/>
        <v xml:space="preserve"> </v>
      </c>
      <c r="AV19" s="20">
        <f t="shared" si="45"/>
        <v>51</v>
      </c>
    </row>
    <row r="20" spans="1:48" ht="18.95" customHeight="1" x14ac:dyDescent="0.25">
      <c r="A20" s="15" t="str">
        <f t="shared" si="20"/>
        <v>O</v>
      </c>
      <c r="B20" s="19">
        <f t="shared" si="46"/>
        <v>45308</v>
      </c>
      <c r="C20" s="17" t="str">
        <f t="shared" si="11"/>
        <v xml:space="preserve"> </v>
      </c>
      <c r="D20" s="20" t="str">
        <f t="shared" si="21"/>
        <v/>
      </c>
      <c r="E20" s="15" t="str">
        <f t="shared" si="22"/>
        <v>L</v>
      </c>
      <c r="F20" s="19">
        <f t="shared" si="47"/>
        <v>45339</v>
      </c>
      <c r="G20" s="17" t="str">
        <f t="shared" si="12"/>
        <v xml:space="preserve"> </v>
      </c>
      <c r="H20" s="20" t="str">
        <f t="shared" si="23"/>
        <v/>
      </c>
      <c r="I20" s="15" t="str">
        <f t="shared" si="24"/>
        <v>S</v>
      </c>
      <c r="J20" s="19">
        <f t="shared" si="48"/>
        <v>45368</v>
      </c>
      <c r="K20" s="17" t="str">
        <f t="shared" si="58"/>
        <v xml:space="preserve"> </v>
      </c>
      <c r="L20" s="20" t="str">
        <f t="shared" si="25"/>
        <v/>
      </c>
      <c r="M20" s="15" t="str">
        <f t="shared" si="26"/>
        <v>O</v>
      </c>
      <c r="N20" s="19">
        <f t="shared" si="49"/>
        <v>45399</v>
      </c>
      <c r="O20" s="17" t="str">
        <f t="shared" si="13"/>
        <v xml:space="preserve"> </v>
      </c>
      <c r="P20" s="20" t="str">
        <f t="shared" si="27"/>
        <v/>
      </c>
      <c r="Q20" s="15" t="str">
        <f t="shared" si="28"/>
        <v>F</v>
      </c>
      <c r="R20" s="19">
        <f t="shared" si="50"/>
        <v>45429</v>
      </c>
      <c r="S20" s="17" t="str">
        <f t="shared" si="14"/>
        <v xml:space="preserve"> </v>
      </c>
      <c r="T20" s="20" t="str">
        <f t="shared" si="29"/>
        <v/>
      </c>
      <c r="U20" s="15" t="str">
        <f t="shared" si="30"/>
        <v>M</v>
      </c>
      <c r="V20" s="19">
        <f t="shared" si="51"/>
        <v>45460</v>
      </c>
      <c r="W20" s="17" t="str">
        <f t="shared" si="31"/>
        <v xml:space="preserve"> </v>
      </c>
      <c r="X20" s="20">
        <f t="shared" si="32"/>
        <v>25</v>
      </c>
      <c r="Y20" s="15" t="str">
        <f t="shared" si="33"/>
        <v>O</v>
      </c>
      <c r="Z20" s="19">
        <f t="shared" si="52"/>
        <v>45490</v>
      </c>
      <c r="AA20" s="17" t="str">
        <f t="shared" si="15"/>
        <v xml:space="preserve"> </v>
      </c>
      <c r="AB20" s="20" t="str">
        <f t="shared" si="34"/>
        <v/>
      </c>
      <c r="AC20" s="15" t="str">
        <f t="shared" si="35"/>
        <v>L</v>
      </c>
      <c r="AD20" s="19">
        <f t="shared" si="53"/>
        <v>45521</v>
      </c>
      <c r="AE20" s="17" t="str">
        <f t="shared" si="16"/>
        <v xml:space="preserve"> </v>
      </c>
      <c r="AF20" s="20" t="str">
        <f t="shared" si="36"/>
        <v/>
      </c>
      <c r="AG20" s="15" t="str">
        <f t="shared" si="37"/>
        <v>T</v>
      </c>
      <c r="AH20" s="19">
        <f t="shared" si="54"/>
        <v>45552</v>
      </c>
      <c r="AI20" s="17" t="str">
        <f t="shared" si="17"/>
        <v xml:space="preserve"> </v>
      </c>
      <c r="AJ20" s="20" t="str">
        <f t="shared" si="38"/>
        <v/>
      </c>
      <c r="AK20" s="15" t="str">
        <f t="shared" si="39"/>
        <v>T</v>
      </c>
      <c r="AL20" s="19">
        <f t="shared" si="55"/>
        <v>45582</v>
      </c>
      <c r="AM20" s="17" t="s">
        <v>67</v>
      </c>
      <c r="AN20" s="20" t="str">
        <f t="shared" si="40"/>
        <v/>
      </c>
      <c r="AO20" s="15" t="str">
        <f t="shared" si="41"/>
        <v>S</v>
      </c>
      <c r="AP20" s="19">
        <f t="shared" si="56"/>
        <v>45613</v>
      </c>
      <c r="AQ20" s="17" t="s">
        <v>61</v>
      </c>
      <c r="AR20" s="20" t="str">
        <f t="shared" si="42"/>
        <v/>
      </c>
      <c r="AS20" s="15" t="str">
        <f t="shared" si="43"/>
        <v>T</v>
      </c>
      <c r="AT20" s="19">
        <f t="shared" si="57"/>
        <v>45643</v>
      </c>
      <c r="AU20" s="17" t="str">
        <f t="shared" si="44"/>
        <v xml:space="preserve"> </v>
      </c>
      <c r="AV20" s="20" t="str">
        <f t="shared" si="45"/>
        <v/>
      </c>
    </row>
    <row r="21" spans="1:48" ht="18.95" customHeight="1" x14ac:dyDescent="0.25">
      <c r="A21" s="15" t="str">
        <f t="shared" si="20"/>
        <v>T</v>
      </c>
      <c r="B21" s="19">
        <f t="shared" si="46"/>
        <v>45309</v>
      </c>
      <c r="C21" s="17" t="str">
        <f t="shared" si="11"/>
        <v xml:space="preserve"> </v>
      </c>
      <c r="D21" s="20" t="str">
        <f t="shared" si="21"/>
        <v/>
      </c>
      <c r="E21" s="15" t="str">
        <f t="shared" si="22"/>
        <v>S</v>
      </c>
      <c r="F21" s="19">
        <f t="shared" si="47"/>
        <v>45340</v>
      </c>
      <c r="G21" s="17" t="str">
        <f t="shared" si="12"/>
        <v xml:space="preserve"> </v>
      </c>
      <c r="H21" s="20" t="str">
        <f t="shared" si="23"/>
        <v/>
      </c>
      <c r="I21" s="15" t="str">
        <f t="shared" si="24"/>
        <v>M</v>
      </c>
      <c r="J21" s="19">
        <f t="shared" si="48"/>
        <v>45369</v>
      </c>
      <c r="K21" s="17" t="str">
        <f t="shared" si="58"/>
        <v xml:space="preserve"> </v>
      </c>
      <c r="L21" s="20">
        <f t="shared" si="25"/>
        <v>12</v>
      </c>
      <c r="M21" s="15" t="str">
        <f t="shared" si="26"/>
        <v>T</v>
      </c>
      <c r="N21" s="19">
        <f t="shared" si="49"/>
        <v>45400</v>
      </c>
      <c r="O21" s="17" t="str">
        <f t="shared" si="13"/>
        <v xml:space="preserve"> </v>
      </c>
      <c r="P21" s="20" t="str">
        <f t="shared" si="27"/>
        <v/>
      </c>
      <c r="Q21" s="15" t="str">
        <f t="shared" si="28"/>
        <v>L</v>
      </c>
      <c r="R21" s="19">
        <f t="shared" si="50"/>
        <v>45430</v>
      </c>
      <c r="S21" s="17" t="str">
        <f t="shared" si="14"/>
        <v xml:space="preserve"> </v>
      </c>
      <c r="T21" s="20" t="str">
        <f t="shared" si="29"/>
        <v/>
      </c>
      <c r="U21" s="15" t="str">
        <f t="shared" si="30"/>
        <v>T</v>
      </c>
      <c r="V21" s="19">
        <f t="shared" si="51"/>
        <v>45461</v>
      </c>
      <c r="W21" s="17" t="str">
        <f t="shared" si="31"/>
        <v xml:space="preserve"> </v>
      </c>
      <c r="X21" s="20" t="str">
        <f t="shared" si="32"/>
        <v/>
      </c>
      <c r="Y21" s="15" t="str">
        <f t="shared" si="33"/>
        <v>T</v>
      </c>
      <c r="Z21" s="19">
        <f t="shared" si="52"/>
        <v>45491</v>
      </c>
      <c r="AA21" s="17" t="str">
        <f t="shared" si="15"/>
        <v xml:space="preserve"> </v>
      </c>
      <c r="AB21" s="20" t="str">
        <f t="shared" si="34"/>
        <v/>
      </c>
      <c r="AC21" s="15" t="str">
        <f t="shared" si="35"/>
        <v>S</v>
      </c>
      <c r="AD21" s="19">
        <f t="shared" si="53"/>
        <v>45522</v>
      </c>
      <c r="AE21" s="17" t="str">
        <f t="shared" si="16"/>
        <v xml:space="preserve"> </v>
      </c>
      <c r="AF21" s="20" t="str">
        <f t="shared" si="36"/>
        <v/>
      </c>
      <c r="AG21" s="15" t="str">
        <f t="shared" si="37"/>
        <v>O</v>
      </c>
      <c r="AH21" s="19">
        <f t="shared" si="54"/>
        <v>45553</v>
      </c>
      <c r="AI21" s="17" t="str">
        <f t="shared" si="17"/>
        <v xml:space="preserve"> </v>
      </c>
      <c r="AJ21" s="20" t="str">
        <f t="shared" si="38"/>
        <v/>
      </c>
      <c r="AK21" s="15" t="str">
        <f t="shared" si="39"/>
        <v>F</v>
      </c>
      <c r="AL21" s="19">
        <f t="shared" si="55"/>
        <v>45583</v>
      </c>
      <c r="AM21" s="17" t="s">
        <v>67</v>
      </c>
      <c r="AN21" s="20" t="str">
        <f t="shared" si="40"/>
        <v/>
      </c>
      <c r="AO21" s="15" t="str">
        <f t="shared" si="41"/>
        <v>M</v>
      </c>
      <c r="AP21" s="19">
        <f t="shared" si="56"/>
        <v>45614</v>
      </c>
      <c r="AQ21" s="17" t="s">
        <v>43</v>
      </c>
      <c r="AR21" s="20">
        <f t="shared" si="42"/>
        <v>47</v>
      </c>
      <c r="AS21" s="15" t="str">
        <f t="shared" si="43"/>
        <v>O</v>
      </c>
      <c r="AT21" s="19">
        <f t="shared" si="57"/>
        <v>45644</v>
      </c>
      <c r="AU21" s="17" t="str">
        <f t="shared" si="44"/>
        <v xml:space="preserve"> </v>
      </c>
      <c r="AV21" s="20" t="str">
        <f t="shared" si="45"/>
        <v/>
      </c>
    </row>
    <row r="22" spans="1:48" ht="18.95" customHeight="1" x14ac:dyDescent="0.25">
      <c r="A22" s="15" t="str">
        <f t="shared" si="20"/>
        <v>F</v>
      </c>
      <c r="B22" s="19">
        <f t="shared" si="46"/>
        <v>45310</v>
      </c>
      <c r="C22" s="17" t="str">
        <f t="shared" si="11"/>
        <v xml:space="preserve"> </v>
      </c>
      <c r="D22" s="20" t="str">
        <f t="shared" si="21"/>
        <v/>
      </c>
      <c r="E22" s="15" t="str">
        <f t="shared" si="22"/>
        <v>M</v>
      </c>
      <c r="F22" s="19">
        <f t="shared" si="47"/>
        <v>45341</v>
      </c>
      <c r="G22" s="17" t="str">
        <f t="shared" si="12"/>
        <v xml:space="preserve"> </v>
      </c>
      <c r="H22" s="20">
        <f t="shared" si="23"/>
        <v>8</v>
      </c>
      <c r="I22" s="15" t="str">
        <f t="shared" si="24"/>
        <v>T</v>
      </c>
      <c r="J22" s="19">
        <f t="shared" si="48"/>
        <v>45370</v>
      </c>
      <c r="K22" s="17" t="str">
        <f t="shared" si="58"/>
        <v xml:space="preserve"> </v>
      </c>
      <c r="L22" s="20" t="str">
        <f t="shared" si="25"/>
        <v/>
      </c>
      <c r="M22" s="15" t="str">
        <f t="shared" si="26"/>
        <v>F</v>
      </c>
      <c r="N22" s="19">
        <f t="shared" si="49"/>
        <v>45401</v>
      </c>
      <c r="O22" s="17" t="str">
        <f t="shared" si="13"/>
        <v xml:space="preserve"> </v>
      </c>
      <c r="P22" s="20" t="str">
        <f t="shared" si="27"/>
        <v/>
      </c>
      <c r="Q22" s="15" t="str">
        <f t="shared" si="28"/>
        <v>S</v>
      </c>
      <c r="R22" s="19">
        <f t="shared" si="50"/>
        <v>45431</v>
      </c>
      <c r="S22" s="17" t="str">
        <f t="shared" si="14"/>
        <v xml:space="preserve">Pinsedag </v>
      </c>
      <c r="T22" s="20" t="str">
        <f t="shared" si="29"/>
        <v/>
      </c>
      <c r="U22" s="15" t="str">
        <f t="shared" si="30"/>
        <v>O</v>
      </c>
      <c r="V22" s="19">
        <f t="shared" si="51"/>
        <v>45462</v>
      </c>
      <c r="W22" s="17" t="str">
        <f t="shared" si="31"/>
        <v xml:space="preserve"> </v>
      </c>
      <c r="X22" s="20" t="str">
        <f t="shared" si="32"/>
        <v/>
      </c>
      <c r="Y22" s="15" t="str">
        <f t="shared" si="33"/>
        <v>F</v>
      </c>
      <c r="Z22" s="19">
        <f t="shared" si="52"/>
        <v>45492</v>
      </c>
      <c r="AA22" s="17" t="str">
        <f t="shared" si="15"/>
        <v xml:space="preserve"> </v>
      </c>
      <c r="AB22" s="20" t="str">
        <f t="shared" si="34"/>
        <v/>
      </c>
      <c r="AC22" s="15" t="str">
        <f t="shared" si="35"/>
        <v>M</v>
      </c>
      <c r="AD22" s="19">
        <f t="shared" si="53"/>
        <v>45523</v>
      </c>
      <c r="AE22" s="17" t="s">
        <v>43</v>
      </c>
      <c r="AF22" s="20">
        <f t="shared" si="36"/>
        <v>34</v>
      </c>
      <c r="AG22" s="15" t="str">
        <f t="shared" si="37"/>
        <v>T</v>
      </c>
      <c r="AH22" s="19">
        <f t="shared" si="54"/>
        <v>45554</v>
      </c>
      <c r="AI22" s="17" t="str">
        <f t="shared" si="17"/>
        <v xml:space="preserve"> </v>
      </c>
      <c r="AJ22" s="20" t="str">
        <f t="shared" si="38"/>
        <v/>
      </c>
      <c r="AK22" s="15" t="str">
        <f t="shared" si="39"/>
        <v>L</v>
      </c>
      <c r="AL22" s="19">
        <f t="shared" si="55"/>
        <v>45584</v>
      </c>
      <c r="AM22" s="17" t="s">
        <v>67</v>
      </c>
      <c r="AN22" s="20" t="str">
        <f t="shared" si="40"/>
        <v/>
      </c>
      <c r="AO22" s="15" t="str">
        <f t="shared" si="41"/>
        <v>T</v>
      </c>
      <c r="AP22" s="19">
        <f t="shared" si="56"/>
        <v>45615</v>
      </c>
      <c r="AQ22" s="17" t="s">
        <v>43</v>
      </c>
      <c r="AR22" s="20" t="str">
        <f t="shared" si="42"/>
        <v/>
      </c>
      <c r="AS22" s="15" t="str">
        <f t="shared" si="43"/>
        <v>T</v>
      </c>
      <c r="AT22" s="19">
        <f t="shared" si="57"/>
        <v>45645</v>
      </c>
      <c r="AU22" s="17" t="s">
        <v>62</v>
      </c>
      <c r="AV22" s="20" t="str">
        <f t="shared" si="45"/>
        <v/>
      </c>
    </row>
    <row r="23" spans="1:48" ht="18.95" customHeight="1" x14ac:dyDescent="0.25">
      <c r="A23" s="15" t="str">
        <f t="shared" si="20"/>
        <v>L</v>
      </c>
      <c r="B23" s="19">
        <f t="shared" si="46"/>
        <v>45311</v>
      </c>
      <c r="C23" s="17" t="str">
        <f t="shared" si="11"/>
        <v xml:space="preserve"> </v>
      </c>
      <c r="D23" s="20" t="str">
        <f t="shared" si="21"/>
        <v/>
      </c>
      <c r="E23" s="15" t="str">
        <f t="shared" si="22"/>
        <v>T</v>
      </c>
      <c r="F23" s="19">
        <f t="shared" si="47"/>
        <v>45342</v>
      </c>
      <c r="G23" s="17" t="s">
        <v>40</v>
      </c>
      <c r="H23" s="20" t="str">
        <f t="shared" si="23"/>
        <v/>
      </c>
      <c r="I23" s="15" t="str">
        <f t="shared" si="24"/>
        <v>O</v>
      </c>
      <c r="J23" s="19">
        <f t="shared" si="48"/>
        <v>45371</v>
      </c>
      <c r="K23" s="17" t="str">
        <f t="shared" si="58"/>
        <v xml:space="preserve"> </v>
      </c>
      <c r="L23" s="20" t="str">
        <f t="shared" si="25"/>
        <v/>
      </c>
      <c r="M23" s="15" t="str">
        <f t="shared" si="26"/>
        <v>L</v>
      </c>
      <c r="N23" s="19">
        <f t="shared" si="49"/>
        <v>45402</v>
      </c>
      <c r="O23" s="17" t="str">
        <f t="shared" si="13"/>
        <v xml:space="preserve"> </v>
      </c>
      <c r="P23" s="20" t="str">
        <f t="shared" si="27"/>
        <v/>
      </c>
      <c r="Q23" s="15" t="str">
        <f t="shared" si="28"/>
        <v>M</v>
      </c>
      <c r="R23" s="19">
        <f t="shared" si="50"/>
        <v>45432</v>
      </c>
      <c r="S23" s="17" t="str">
        <f t="shared" si="14"/>
        <v xml:space="preserve">2. Pinsedag </v>
      </c>
      <c r="T23" s="20">
        <f t="shared" si="29"/>
        <v>21</v>
      </c>
      <c r="U23" s="15" t="str">
        <f t="shared" si="30"/>
        <v>T</v>
      </c>
      <c r="V23" s="19">
        <f t="shared" si="51"/>
        <v>45463</v>
      </c>
      <c r="W23" s="17" t="str">
        <f t="shared" si="31"/>
        <v xml:space="preserve"> </v>
      </c>
      <c r="X23" s="20" t="str">
        <f t="shared" si="32"/>
        <v/>
      </c>
      <c r="Y23" s="15" t="str">
        <f t="shared" si="33"/>
        <v>L</v>
      </c>
      <c r="Z23" s="19">
        <f t="shared" si="52"/>
        <v>45493</v>
      </c>
      <c r="AA23" s="17" t="str">
        <f t="shared" si="15"/>
        <v xml:space="preserve"> </v>
      </c>
      <c r="AB23" s="20" t="str">
        <f t="shared" si="34"/>
        <v/>
      </c>
      <c r="AC23" s="15" t="str">
        <f t="shared" si="35"/>
        <v>T</v>
      </c>
      <c r="AD23" s="19">
        <f t="shared" si="53"/>
        <v>45524</v>
      </c>
      <c r="AE23" s="17" t="s">
        <v>72</v>
      </c>
      <c r="AF23" s="20" t="str">
        <f t="shared" si="36"/>
        <v/>
      </c>
      <c r="AG23" s="15" t="str">
        <f t="shared" si="37"/>
        <v>F</v>
      </c>
      <c r="AH23" s="19">
        <f t="shared" si="54"/>
        <v>45555</v>
      </c>
      <c r="AI23" s="17" t="str">
        <f t="shared" si="17"/>
        <v xml:space="preserve"> </v>
      </c>
      <c r="AJ23" s="20" t="str">
        <f t="shared" si="38"/>
        <v/>
      </c>
      <c r="AK23" s="15" t="str">
        <f t="shared" si="39"/>
        <v>S</v>
      </c>
      <c r="AL23" s="19">
        <f t="shared" si="55"/>
        <v>45585</v>
      </c>
      <c r="AM23" s="17" t="str">
        <f t="shared" si="18"/>
        <v xml:space="preserve"> </v>
      </c>
      <c r="AN23" s="20" t="str">
        <f t="shared" si="40"/>
        <v/>
      </c>
      <c r="AO23" s="15" t="str">
        <f t="shared" si="41"/>
        <v>O</v>
      </c>
      <c r="AP23" s="19">
        <f t="shared" si="56"/>
        <v>45616</v>
      </c>
      <c r="AQ23" s="17" t="s">
        <v>43</v>
      </c>
      <c r="AR23" s="20" t="str">
        <f t="shared" si="42"/>
        <v/>
      </c>
      <c r="AS23" s="15" t="str">
        <f t="shared" si="43"/>
        <v>F</v>
      </c>
      <c r="AT23" s="19">
        <f t="shared" si="57"/>
        <v>45646</v>
      </c>
      <c r="AU23" s="17" t="str">
        <f t="shared" si="44"/>
        <v xml:space="preserve"> </v>
      </c>
      <c r="AV23" s="20" t="str">
        <f t="shared" si="45"/>
        <v/>
      </c>
    </row>
    <row r="24" spans="1:48" ht="18.95" customHeight="1" x14ac:dyDescent="0.25">
      <c r="A24" s="15" t="str">
        <f t="shared" si="20"/>
        <v>S</v>
      </c>
      <c r="B24" s="19">
        <f t="shared" si="46"/>
        <v>45312</v>
      </c>
      <c r="C24" s="17" t="str">
        <f t="shared" si="11"/>
        <v xml:space="preserve"> </v>
      </c>
      <c r="D24" s="20" t="str">
        <f t="shared" si="21"/>
        <v/>
      </c>
      <c r="E24" s="15" t="str">
        <f t="shared" si="22"/>
        <v>O</v>
      </c>
      <c r="F24" s="19">
        <f t="shared" si="47"/>
        <v>45343</v>
      </c>
      <c r="G24" s="17" t="str">
        <f t="shared" si="12"/>
        <v xml:space="preserve"> </v>
      </c>
      <c r="H24" s="20" t="str">
        <f t="shared" si="23"/>
        <v/>
      </c>
      <c r="I24" s="15" t="str">
        <f t="shared" si="24"/>
        <v>T</v>
      </c>
      <c r="J24" s="19">
        <f t="shared" si="48"/>
        <v>45372</v>
      </c>
      <c r="K24" s="17" t="str">
        <f t="shared" si="58"/>
        <v xml:space="preserve"> </v>
      </c>
      <c r="L24" s="20" t="str">
        <f t="shared" si="25"/>
        <v/>
      </c>
      <c r="M24" s="15" t="str">
        <f t="shared" si="26"/>
        <v>S</v>
      </c>
      <c r="N24" s="19">
        <f t="shared" si="49"/>
        <v>45403</v>
      </c>
      <c r="O24" s="17" t="str">
        <f t="shared" si="13"/>
        <v xml:space="preserve"> </v>
      </c>
      <c r="P24" s="20" t="str">
        <f t="shared" si="27"/>
        <v/>
      </c>
      <c r="Q24" s="15" t="str">
        <f t="shared" si="28"/>
        <v>T</v>
      </c>
      <c r="R24" s="19">
        <f t="shared" si="50"/>
        <v>45433</v>
      </c>
      <c r="S24" s="17" t="s">
        <v>50</v>
      </c>
      <c r="T24" s="20" t="str">
        <f t="shared" si="29"/>
        <v/>
      </c>
      <c r="U24" s="15" t="str">
        <f t="shared" si="30"/>
        <v>F</v>
      </c>
      <c r="V24" s="19">
        <f t="shared" si="51"/>
        <v>45464</v>
      </c>
      <c r="W24" s="17" t="str">
        <f t="shared" si="31"/>
        <v xml:space="preserve"> </v>
      </c>
      <c r="X24" s="20" t="str">
        <f t="shared" si="32"/>
        <v/>
      </c>
      <c r="Y24" s="15" t="str">
        <f t="shared" si="33"/>
        <v>S</v>
      </c>
      <c r="Z24" s="19">
        <f t="shared" si="52"/>
        <v>45494</v>
      </c>
      <c r="AA24" s="17" t="str">
        <f t="shared" si="15"/>
        <v xml:space="preserve"> </v>
      </c>
      <c r="AB24" s="20" t="str">
        <f t="shared" si="34"/>
        <v/>
      </c>
      <c r="AC24" s="15" t="str">
        <f t="shared" si="35"/>
        <v>O</v>
      </c>
      <c r="AD24" s="19">
        <f t="shared" si="53"/>
        <v>45525</v>
      </c>
      <c r="AE24" s="17" t="s">
        <v>43</v>
      </c>
      <c r="AF24" s="20" t="str">
        <f t="shared" si="36"/>
        <v/>
      </c>
      <c r="AG24" s="15" t="str">
        <f t="shared" si="37"/>
        <v>L</v>
      </c>
      <c r="AH24" s="19">
        <f t="shared" si="54"/>
        <v>45556</v>
      </c>
      <c r="AI24" s="17" t="str">
        <f t="shared" si="17"/>
        <v xml:space="preserve"> </v>
      </c>
      <c r="AJ24" s="20" t="str">
        <f t="shared" si="38"/>
        <v/>
      </c>
      <c r="AK24" s="15" t="str">
        <f t="shared" si="39"/>
        <v>M</v>
      </c>
      <c r="AL24" s="19">
        <f t="shared" si="55"/>
        <v>45586</v>
      </c>
      <c r="AM24" s="17" t="str">
        <f t="shared" si="18"/>
        <v xml:space="preserve"> </v>
      </c>
      <c r="AN24" s="20">
        <f t="shared" si="40"/>
        <v>43</v>
      </c>
      <c r="AO24" s="15" t="str">
        <f t="shared" si="41"/>
        <v>T</v>
      </c>
      <c r="AP24" s="19">
        <f t="shared" si="56"/>
        <v>45617</v>
      </c>
      <c r="AQ24" s="17" t="s">
        <v>43</v>
      </c>
      <c r="AR24" s="20" t="str">
        <f t="shared" si="42"/>
        <v/>
      </c>
      <c r="AS24" s="15" t="str">
        <f t="shared" si="43"/>
        <v>L</v>
      </c>
      <c r="AT24" s="19">
        <f t="shared" si="57"/>
        <v>45647</v>
      </c>
      <c r="AU24" s="17" t="str">
        <f t="shared" si="44"/>
        <v xml:space="preserve"> </v>
      </c>
      <c r="AV24" s="20" t="str">
        <f t="shared" si="45"/>
        <v/>
      </c>
    </row>
    <row r="25" spans="1:48" ht="18.95" customHeight="1" x14ac:dyDescent="0.25">
      <c r="A25" s="15" t="str">
        <f t="shared" si="20"/>
        <v>M</v>
      </c>
      <c r="B25" s="19">
        <f t="shared" si="46"/>
        <v>45313</v>
      </c>
      <c r="C25" s="17" t="str">
        <f t="shared" si="11"/>
        <v xml:space="preserve"> </v>
      </c>
      <c r="D25" s="20">
        <f t="shared" si="21"/>
        <v>4</v>
      </c>
      <c r="E25" s="15" t="str">
        <f t="shared" si="22"/>
        <v>T</v>
      </c>
      <c r="F25" s="19">
        <f t="shared" si="47"/>
        <v>45344</v>
      </c>
      <c r="G25" s="17" t="s">
        <v>41</v>
      </c>
      <c r="H25" s="20" t="str">
        <f t="shared" si="23"/>
        <v/>
      </c>
      <c r="I25" s="15" t="str">
        <f t="shared" si="24"/>
        <v>F</v>
      </c>
      <c r="J25" s="19">
        <f t="shared" si="48"/>
        <v>45373</v>
      </c>
      <c r="K25" s="17" t="str">
        <f t="shared" si="58"/>
        <v xml:space="preserve"> </v>
      </c>
      <c r="L25" s="20" t="str">
        <f t="shared" si="25"/>
        <v/>
      </c>
      <c r="M25" s="15" t="str">
        <f t="shared" si="26"/>
        <v>M</v>
      </c>
      <c r="N25" s="19">
        <f t="shared" si="49"/>
        <v>45404</v>
      </c>
      <c r="O25" s="17" t="str">
        <f t="shared" si="13"/>
        <v xml:space="preserve"> </v>
      </c>
      <c r="P25" s="20">
        <f t="shared" si="27"/>
        <v>17</v>
      </c>
      <c r="Q25" s="15" t="str">
        <f t="shared" si="28"/>
        <v>O</v>
      </c>
      <c r="R25" s="19">
        <f t="shared" si="50"/>
        <v>45434</v>
      </c>
      <c r="S25" s="17" t="str">
        <f t="shared" si="14"/>
        <v xml:space="preserve"> </v>
      </c>
      <c r="T25" s="20" t="str">
        <f t="shared" si="29"/>
        <v/>
      </c>
      <c r="U25" s="15" t="str">
        <f t="shared" si="30"/>
        <v>L</v>
      </c>
      <c r="V25" s="19">
        <f t="shared" si="51"/>
        <v>45465</v>
      </c>
      <c r="W25" s="17" t="str">
        <f t="shared" si="31"/>
        <v xml:space="preserve"> </v>
      </c>
      <c r="X25" s="20" t="str">
        <f t="shared" si="32"/>
        <v/>
      </c>
      <c r="Y25" s="15" t="str">
        <f t="shared" si="33"/>
        <v>M</v>
      </c>
      <c r="Z25" s="19">
        <f t="shared" si="52"/>
        <v>45495</v>
      </c>
      <c r="AA25" s="17" t="str">
        <f t="shared" si="15"/>
        <v xml:space="preserve"> </v>
      </c>
      <c r="AB25" s="20">
        <f t="shared" si="34"/>
        <v>30</v>
      </c>
      <c r="AC25" s="15" t="str">
        <f t="shared" si="35"/>
        <v>T</v>
      </c>
      <c r="AD25" s="19">
        <f t="shared" si="53"/>
        <v>45526</v>
      </c>
      <c r="AE25" s="17" t="s">
        <v>43</v>
      </c>
      <c r="AF25" s="20" t="str">
        <f t="shared" si="36"/>
        <v/>
      </c>
      <c r="AG25" s="15" t="str">
        <f t="shared" si="37"/>
        <v>S</v>
      </c>
      <c r="AH25" s="19">
        <f t="shared" si="54"/>
        <v>45557</v>
      </c>
      <c r="AI25" s="17" t="str">
        <f t="shared" si="17"/>
        <v xml:space="preserve"> </v>
      </c>
      <c r="AJ25" s="20" t="str">
        <f t="shared" si="38"/>
        <v/>
      </c>
      <c r="AK25" s="15" t="str">
        <f t="shared" si="39"/>
        <v>T</v>
      </c>
      <c r="AL25" s="19">
        <f t="shared" si="55"/>
        <v>45587</v>
      </c>
      <c r="AM25" s="17" t="str">
        <f t="shared" si="18"/>
        <v xml:space="preserve"> </v>
      </c>
      <c r="AN25" s="20" t="str">
        <f t="shared" si="40"/>
        <v/>
      </c>
      <c r="AO25" s="15" t="str">
        <f t="shared" si="41"/>
        <v>F</v>
      </c>
      <c r="AP25" s="19">
        <f t="shared" si="56"/>
        <v>45618</v>
      </c>
      <c r="AQ25" s="17" t="s">
        <v>43</v>
      </c>
      <c r="AR25" s="20" t="str">
        <f t="shared" si="42"/>
        <v/>
      </c>
      <c r="AS25" s="15" t="str">
        <f t="shared" si="43"/>
        <v>S</v>
      </c>
      <c r="AT25" s="19">
        <f t="shared" si="57"/>
        <v>45648</v>
      </c>
      <c r="AU25" s="17" t="str">
        <f t="shared" si="44"/>
        <v xml:space="preserve"> </v>
      </c>
      <c r="AV25" s="20" t="str">
        <f t="shared" si="45"/>
        <v/>
      </c>
    </row>
    <row r="26" spans="1:48" ht="18.95" customHeight="1" x14ac:dyDescent="0.25">
      <c r="A26" s="15" t="str">
        <f t="shared" si="20"/>
        <v>T</v>
      </c>
      <c r="B26" s="19">
        <f t="shared" si="46"/>
        <v>45314</v>
      </c>
      <c r="C26" s="17" t="str">
        <f t="shared" si="11"/>
        <v xml:space="preserve"> </v>
      </c>
      <c r="D26" s="20" t="str">
        <f t="shared" si="21"/>
        <v/>
      </c>
      <c r="E26" s="15" t="str">
        <f t="shared" si="22"/>
        <v>F</v>
      </c>
      <c r="F26" s="19">
        <f t="shared" si="47"/>
        <v>45345</v>
      </c>
      <c r="G26" s="17" t="str">
        <f t="shared" si="12"/>
        <v xml:space="preserve"> </v>
      </c>
      <c r="H26" s="20" t="str">
        <f t="shared" si="23"/>
        <v/>
      </c>
      <c r="I26" s="15" t="str">
        <f t="shared" si="24"/>
        <v>L</v>
      </c>
      <c r="J26" s="19">
        <f t="shared" si="48"/>
        <v>45374</v>
      </c>
      <c r="K26" s="17" t="str">
        <f t="shared" si="58"/>
        <v xml:space="preserve"> </v>
      </c>
      <c r="L26" s="20" t="str">
        <f t="shared" si="25"/>
        <v/>
      </c>
      <c r="M26" s="15" t="str">
        <f t="shared" si="26"/>
        <v>T</v>
      </c>
      <c r="N26" s="19">
        <f t="shared" si="49"/>
        <v>45405</v>
      </c>
      <c r="O26" s="17" t="s">
        <v>63</v>
      </c>
      <c r="P26" s="20" t="str">
        <f t="shared" si="27"/>
        <v/>
      </c>
      <c r="Q26" s="15" t="str">
        <f t="shared" si="28"/>
        <v>T</v>
      </c>
      <c r="R26" s="19">
        <f t="shared" si="50"/>
        <v>45435</v>
      </c>
      <c r="S26" s="17" t="str">
        <f t="shared" si="14"/>
        <v xml:space="preserve"> </v>
      </c>
      <c r="T26" s="20" t="str">
        <f t="shared" si="29"/>
        <v/>
      </c>
      <c r="U26" s="15" t="str">
        <f t="shared" si="30"/>
        <v>S</v>
      </c>
      <c r="V26" s="19">
        <f t="shared" si="51"/>
        <v>45466</v>
      </c>
      <c r="W26" s="17" t="str">
        <f t="shared" si="31"/>
        <v xml:space="preserve"> </v>
      </c>
      <c r="X26" s="20" t="str">
        <f t="shared" si="32"/>
        <v/>
      </c>
      <c r="Y26" s="15" t="str">
        <f t="shared" si="33"/>
        <v>T</v>
      </c>
      <c r="Z26" s="19">
        <f t="shared" si="52"/>
        <v>45496</v>
      </c>
      <c r="AA26" s="17" t="str">
        <f t="shared" si="15"/>
        <v xml:space="preserve"> </v>
      </c>
      <c r="AB26" s="20" t="str">
        <f t="shared" si="34"/>
        <v/>
      </c>
      <c r="AC26" s="15" t="str">
        <f t="shared" si="35"/>
        <v>F</v>
      </c>
      <c r="AD26" s="19">
        <f t="shared" si="53"/>
        <v>45527</v>
      </c>
      <c r="AE26" s="17" t="s">
        <v>43</v>
      </c>
      <c r="AF26" s="20" t="str">
        <f t="shared" si="36"/>
        <v/>
      </c>
      <c r="AG26" s="15" t="str">
        <f t="shared" si="37"/>
        <v>M</v>
      </c>
      <c r="AH26" s="19">
        <f t="shared" si="54"/>
        <v>45558</v>
      </c>
      <c r="AI26" s="17" t="str">
        <f t="shared" si="17"/>
        <v xml:space="preserve"> </v>
      </c>
      <c r="AJ26" s="20">
        <f t="shared" si="38"/>
        <v>39</v>
      </c>
      <c r="AK26" s="15" t="str">
        <f t="shared" si="39"/>
        <v>O</v>
      </c>
      <c r="AL26" s="19">
        <f t="shared" si="55"/>
        <v>45588</v>
      </c>
      <c r="AM26" s="17" t="str">
        <f t="shared" si="18"/>
        <v xml:space="preserve"> </v>
      </c>
      <c r="AN26" s="20" t="str">
        <f t="shared" si="40"/>
        <v/>
      </c>
      <c r="AO26" s="15" t="str">
        <f t="shared" si="41"/>
        <v>L</v>
      </c>
      <c r="AP26" s="19">
        <f t="shared" si="56"/>
        <v>45619</v>
      </c>
      <c r="AQ26" s="32" t="s">
        <v>43</v>
      </c>
      <c r="AR26" s="20" t="str">
        <f t="shared" si="42"/>
        <v/>
      </c>
      <c r="AS26" s="15" t="str">
        <f t="shared" si="43"/>
        <v>M</v>
      </c>
      <c r="AT26" s="19">
        <f t="shared" si="57"/>
        <v>45649</v>
      </c>
      <c r="AU26" s="17" t="str">
        <f t="shared" si="44"/>
        <v xml:space="preserve"> </v>
      </c>
      <c r="AV26" s="20">
        <f t="shared" si="45"/>
        <v>52</v>
      </c>
    </row>
    <row r="27" spans="1:48" ht="18.95" customHeight="1" x14ac:dyDescent="0.25">
      <c r="A27" s="15" t="str">
        <f t="shared" si="20"/>
        <v>O</v>
      </c>
      <c r="B27" s="19">
        <f t="shared" si="46"/>
        <v>45315</v>
      </c>
      <c r="C27" s="17"/>
      <c r="D27" s="20" t="str">
        <f t="shared" si="21"/>
        <v/>
      </c>
      <c r="E27" s="15" t="str">
        <f t="shared" si="22"/>
        <v>L</v>
      </c>
      <c r="F27" s="19">
        <f t="shared" si="47"/>
        <v>45346</v>
      </c>
      <c r="G27" s="17" t="str">
        <f t="shared" si="12"/>
        <v xml:space="preserve"> </v>
      </c>
      <c r="H27" s="20" t="str">
        <f t="shared" si="23"/>
        <v/>
      </c>
      <c r="I27" s="15" t="str">
        <f t="shared" si="24"/>
        <v>S</v>
      </c>
      <c r="J27" s="19">
        <f t="shared" si="48"/>
        <v>45375</v>
      </c>
      <c r="K27" s="17" t="s">
        <v>35</v>
      </c>
      <c r="L27" s="20" t="str">
        <f t="shared" si="25"/>
        <v/>
      </c>
      <c r="M27" s="15" t="str">
        <f t="shared" si="26"/>
        <v>O</v>
      </c>
      <c r="N27" s="19">
        <f t="shared" si="49"/>
        <v>45406</v>
      </c>
      <c r="O27" s="17" t="str">
        <f t="shared" si="13"/>
        <v xml:space="preserve"> </v>
      </c>
      <c r="P27" s="20" t="str">
        <f t="shared" si="27"/>
        <v/>
      </c>
      <c r="Q27" s="15" t="str">
        <f t="shared" si="28"/>
        <v>F</v>
      </c>
      <c r="R27" s="19">
        <f t="shared" si="50"/>
        <v>45436</v>
      </c>
      <c r="S27" s="17" t="s">
        <v>51</v>
      </c>
      <c r="T27" s="20" t="str">
        <f t="shared" si="29"/>
        <v/>
      </c>
      <c r="U27" s="15" t="str">
        <f t="shared" si="30"/>
        <v>M</v>
      </c>
      <c r="V27" s="19">
        <f t="shared" si="51"/>
        <v>45467</v>
      </c>
      <c r="W27" s="17" t="str">
        <f t="shared" si="31"/>
        <v xml:space="preserve"> </v>
      </c>
      <c r="X27" s="20">
        <f t="shared" si="32"/>
        <v>26</v>
      </c>
      <c r="Y27" s="15" t="str">
        <f t="shared" si="33"/>
        <v>O</v>
      </c>
      <c r="Z27" s="19">
        <f t="shared" si="52"/>
        <v>45497</v>
      </c>
      <c r="AA27" s="17" t="str">
        <f t="shared" si="15"/>
        <v xml:space="preserve"> </v>
      </c>
      <c r="AB27" s="20" t="str">
        <f t="shared" si="34"/>
        <v/>
      </c>
      <c r="AC27" s="15" t="str">
        <f t="shared" si="35"/>
        <v>L</v>
      </c>
      <c r="AD27" s="19">
        <f t="shared" si="53"/>
        <v>45528</v>
      </c>
      <c r="AE27" s="17" t="str">
        <f t="shared" si="16"/>
        <v xml:space="preserve"> </v>
      </c>
      <c r="AF27" s="20" t="str">
        <f t="shared" si="36"/>
        <v/>
      </c>
      <c r="AG27" s="15" t="str">
        <f t="shared" si="37"/>
        <v>T</v>
      </c>
      <c r="AH27" s="19">
        <f t="shared" si="54"/>
        <v>45559</v>
      </c>
      <c r="AI27" s="17" t="str">
        <f t="shared" si="17"/>
        <v xml:space="preserve"> </v>
      </c>
      <c r="AJ27" s="20" t="str">
        <f t="shared" si="38"/>
        <v/>
      </c>
      <c r="AK27" s="15" t="str">
        <f t="shared" si="39"/>
        <v>T</v>
      </c>
      <c r="AL27" s="19">
        <f t="shared" si="55"/>
        <v>45589</v>
      </c>
      <c r="AM27" s="17" t="str">
        <f t="shared" si="18"/>
        <v xml:space="preserve"> </v>
      </c>
      <c r="AN27" s="20" t="str">
        <f t="shared" si="40"/>
        <v/>
      </c>
      <c r="AO27" s="15" t="str">
        <f t="shared" si="41"/>
        <v>S</v>
      </c>
      <c r="AP27" s="19">
        <f t="shared" si="56"/>
        <v>45620</v>
      </c>
      <c r="AQ27" s="32" t="s">
        <v>73</v>
      </c>
      <c r="AR27" s="20" t="str">
        <f t="shared" si="42"/>
        <v/>
      </c>
      <c r="AS27" s="15" t="str">
        <f t="shared" si="43"/>
        <v>T</v>
      </c>
      <c r="AT27" s="19">
        <f t="shared" si="57"/>
        <v>45650</v>
      </c>
      <c r="AU27" s="17" t="str">
        <f t="shared" si="44"/>
        <v xml:space="preserve">Juleaften </v>
      </c>
      <c r="AV27" s="20" t="str">
        <f t="shared" si="45"/>
        <v/>
      </c>
    </row>
    <row r="28" spans="1:48" ht="18.95" customHeight="1" x14ac:dyDescent="0.25">
      <c r="A28" s="15" t="str">
        <f t="shared" si="20"/>
        <v>T</v>
      </c>
      <c r="B28" s="19">
        <f t="shared" si="46"/>
        <v>45316</v>
      </c>
      <c r="C28" s="17" t="str">
        <f t="shared" si="11"/>
        <v xml:space="preserve"> </v>
      </c>
      <c r="D28" s="20" t="str">
        <f t="shared" si="21"/>
        <v/>
      </c>
      <c r="E28" s="15" t="str">
        <f t="shared" si="22"/>
        <v>S</v>
      </c>
      <c r="F28" s="19">
        <f t="shared" si="47"/>
        <v>45347</v>
      </c>
      <c r="G28" s="17" t="s">
        <v>42</v>
      </c>
      <c r="H28" s="20" t="str">
        <f t="shared" si="23"/>
        <v/>
      </c>
      <c r="I28" s="15" t="str">
        <f t="shared" si="24"/>
        <v>M</v>
      </c>
      <c r="J28" s="19">
        <f t="shared" si="48"/>
        <v>45376</v>
      </c>
      <c r="K28" s="17" t="str">
        <f t="shared" si="58"/>
        <v xml:space="preserve"> </v>
      </c>
      <c r="L28" s="20">
        <f t="shared" si="25"/>
        <v>13</v>
      </c>
      <c r="M28" s="15" t="str">
        <f t="shared" si="26"/>
        <v>T</v>
      </c>
      <c r="N28" s="19">
        <f t="shared" si="49"/>
        <v>45407</v>
      </c>
      <c r="O28" s="17" t="str">
        <f t="shared" si="13"/>
        <v xml:space="preserve"> </v>
      </c>
      <c r="P28" s="20" t="str">
        <f t="shared" si="27"/>
        <v/>
      </c>
      <c r="Q28" s="15" t="str">
        <f t="shared" si="28"/>
        <v>L</v>
      </c>
      <c r="R28" s="19">
        <f t="shared" si="50"/>
        <v>45437</v>
      </c>
      <c r="S28" s="17" t="s">
        <v>51</v>
      </c>
      <c r="T28" s="20" t="str">
        <f t="shared" si="29"/>
        <v/>
      </c>
      <c r="U28" s="15" t="str">
        <f t="shared" si="30"/>
        <v>T</v>
      </c>
      <c r="V28" s="19">
        <f t="shared" si="51"/>
        <v>45468</v>
      </c>
      <c r="W28" s="17" t="s">
        <v>54</v>
      </c>
      <c r="X28" s="20" t="str">
        <f t="shared" si="32"/>
        <v/>
      </c>
      <c r="Y28" s="15" t="str">
        <f t="shared" si="33"/>
        <v>T</v>
      </c>
      <c r="Z28" s="19">
        <f t="shared" si="52"/>
        <v>45498</v>
      </c>
      <c r="AA28" s="17" t="str">
        <f t="shared" si="15"/>
        <v xml:space="preserve"> </v>
      </c>
      <c r="AB28" s="20" t="str">
        <f t="shared" si="34"/>
        <v/>
      </c>
      <c r="AC28" s="15" t="str">
        <f t="shared" si="35"/>
        <v>S</v>
      </c>
      <c r="AD28" s="19">
        <f t="shared" si="53"/>
        <v>45529</v>
      </c>
      <c r="AE28" s="17" t="s">
        <v>58</v>
      </c>
      <c r="AF28" s="20" t="str">
        <f t="shared" si="36"/>
        <v/>
      </c>
      <c r="AG28" s="15" t="str">
        <f t="shared" si="37"/>
        <v>O</v>
      </c>
      <c r="AH28" s="19">
        <f t="shared" si="54"/>
        <v>45560</v>
      </c>
      <c r="AI28" s="17" t="str">
        <f t="shared" si="17"/>
        <v xml:space="preserve"> </v>
      </c>
      <c r="AJ28" s="20" t="str">
        <f t="shared" si="38"/>
        <v/>
      </c>
      <c r="AK28" s="15" t="str">
        <f t="shared" si="39"/>
        <v>F</v>
      </c>
      <c r="AL28" s="19">
        <f t="shared" si="55"/>
        <v>45590</v>
      </c>
      <c r="AM28" s="17" t="str">
        <f t="shared" si="18"/>
        <v xml:space="preserve"> </v>
      </c>
      <c r="AN28" s="20" t="str">
        <f t="shared" si="40"/>
        <v/>
      </c>
      <c r="AO28" s="15" t="str">
        <f t="shared" si="41"/>
        <v>M</v>
      </c>
      <c r="AP28" s="19">
        <f t="shared" si="56"/>
        <v>45621</v>
      </c>
      <c r="AQ28" s="17" t="str">
        <f t="shared" si="19"/>
        <v xml:space="preserve"> </v>
      </c>
      <c r="AR28" s="20">
        <f t="shared" si="42"/>
        <v>48</v>
      </c>
      <c r="AS28" s="15" t="str">
        <f t="shared" si="43"/>
        <v>O</v>
      </c>
      <c r="AT28" s="19">
        <f t="shared" si="57"/>
        <v>45651</v>
      </c>
      <c r="AU28" s="17" t="str">
        <f t="shared" si="44"/>
        <v xml:space="preserve">1. juledag </v>
      </c>
      <c r="AV28" s="20" t="str">
        <f t="shared" si="45"/>
        <v/>
      </c>
    </row>
    <row r="29" spans="1:48" ht="18.95" customHeight="1" x14ac:dyDescent="0.25">
      <c r="A29" s="15" t="str">
        <f t="shared" si="20"/>
        <v>F</v>
      </c>
      <c r="B29" s="19">
        <f>B28+1</f>
        <v>45317</v>
      </c>
      <c r="C29" s="17" t="str">
        <f t="shared" si="11"/>
        <v xml:space="preserve"> </v>
      </c>
      <c r="D29" s="20" t="str">
        <f t="shared" si="21"/>
        <v/>
      </c>
      <c r="E29" s="15" t="str">
        <f t="shared" si="22"/>
        <v>M</v>
      </c>
      <c r="F29" s="19">
        <f>F28+1</f>
        <v>45348</v>
      </c>
      <c r="G29" s="17" t="s">
        <v>43</v>
      </c>
      <c r="H29" s="20">
        <f t="shared" si="23"/>
        <v>9</v>
      </c>
      <c r="I29" s="15" t="str">
        <f t="shared" si="24"/>
        <v>T</v>
      </c>
      <c r="J29" s="19">
        <f>J28+1</f>
        <v>45377</v>
      </c>
      <c r="K29" s="17" t="str">
        <f t="shared" si="58"/>
        <v xml:space="preserve"> </v>
      </c>
      <c r="L29" s="20" t="str">
        <f t="shared" si="25"/>
        <v/>
      </c>
      <c r="M29" s="15" t="str">
        <f t="shared" si="26"/>
        <v>F</v>
      </c>
      <c r="N29" s="19">
        <f>N28+1</f>
        <v>45408</v>
      </c>
      <c r="O29" s="17" t="str">
        <f t="shared" si="13"/>
        <v xml:space="preserve"> </v>
      </c>
      <c r="P29" s="20" t="str">
        <f t="shared" si="27"/>
        <v/>
      </c>
      <c r="Q29" s="15" t="str">
        <f t="shared" si="28"/>
        <v>S</v>
      </c>
      <c r="R29" s="19">
        <f>R28+1</f>
        <v>45438</v>
      </c>
      <c r="S29" s="17" t="s">
        <v>52</v>
      </c>
      <c r="T29" s="20" t="str">
        <f t="shared" si="29"/>
        <v/>
      </c>
      <c r="U29" s="15" t="str">
        <f t="shared" si="30"/>
        <v>O</v>
      </c>
      <c r="V29" s="19">
        <f>V28+1</f>
        <v>45469</v>
      </c>
      <c r="W29" s="17" t="str">
        <f t="shared" si="31"/>
        <v xml:space="preserve"> </v>
      </c>
      <c r="X29" s="20" t="str">
        <f t="shared" si="32"/>
        <v/>
      </c>
      <c r="Y29" s="15" t="str">
        <f t="shared" si="33"/>
        <v>F</v>
      </c>
      <c r="Z29" s="19">
        <f>Z28+1</f>
        <v>45499</v>
      </c>
      <c r="AA29" s="17" t="str">
        <f t="shared" si="15"/>
        <v xml:space="preserve"> </v>
      </c>
      <c r="AB29" s="20" t="str">
        <f t="shared" si="34"/>
        <v/>
      </c>
      <c r="AC29" s="15" t="str">
        <f t="shared" si="35"/>
        <v>M</v>
      </c>
      <c r="AD29" s="19">
        <f>AD28+1</f>
        <v>45530</v>
      </c>
      <c r="AE29" s="17" t="str">
        <f t="shared" si="16"/>
        <v xml:space="preserve"> </v>
      </c>
      <c r="AF29" s="20">
        <f t="shared" si="36"/>
        <v>35</v>
      </c>
      <c r="AG29" s="15" t="str">
        <f t="shared" si="37"/>
        <v>T</v>
      </c>
      <c r="AH29" s="19">
        <f>AH28+1</f>
        <v>45561</v>
      </c>
      <c r="AI29" s="17" t="str">
        <f t="shared" si="17"/>
        <v xml:space="preserve"> </v>
      </c>
      <c r="AJ29" s="20" t="str">
        <f t="shared" si="38"/>
        <v/>
      </c>
      <c r="AK29" s="15" t="str">
        <f t="shared" si="39"/>
        <v>L</v>
      </c>
      <c r="AL29" s="19">
        <f>AL28+1</f>
        <v>45591</v>
      </c>
      <c r="AM29" s="17" t="str">
        <f t="shared" si="18"/>
        <v xml:space="preserve"> </v>
      </c>
      <c r="AN29" s="20" t="str">
        <f t="shared" si="40"/>
        <v/>
      </c>
      <c r="AO29" s="15" t="str">
        <f t="shared" si="41"/>
        <v>T</v>
      </c>
      <c r="AP29" s="19">
        <f>AP28+1</f>
        <v>45622</v>
      </c>
      <c r="AQ29" s="17" t="str">
        <f t="shared" si="19"/>
        <v xml:space="preserve"> </v>
      </c>
      <c r="AR29" s="20" t="str">
        <f t="shared" si="42"/>
        <v/>
      </c>
      <c r="AS29" s="15" t="str">
        <f t="shared" si="43"/>
        <v>T</v>
      </c>
      <c r="AT29" s="19">
        <f>AT28+1</f>
        <v>45652</v>
      </c>
      <c r="AU29" s="17" t="str">
        <f t="shared" si="44"/>
        <v xml:space="preserve">2. juledag </v>
      </c>
      <c r="AV29" s="20" t="str">
        <f t="shared" si="45"/>
        <v/>
      </c>
    </row>
    <row r="30" spans="1:48" ht="18.95" customHeight="1" x14ac:dyDescent="0.25">
      <c r="A30" s="15" t="str">
        <f t="shared" si="20"/>
        <v>L</v>
      </c>
      <c r="B30" s="19">
        <f t="shared" ref="B30:B31" si="59">B29+1</f>
        <v>45318</v>
      </c>
      <c r="C30" s="17" t="str">
        <f t="shared" si="11"/>
        <v xml:space="preserve"> </v>
      </c>
      <c r="D30" s="20" t="str">
        <f t="shared" si="21"/>
        <v/>
      </c>
      <c r="E30" s="15" t="str">
        <f t="shared" si="22"/>
        <v>T</v>
      </c>
      <c r="F30" s="19">
        <f t="shared" ref="F30:F31" si="60">F29+1</f>
        <v>45349</v>
      </c>
      <c r="G30" s="17" t="s">
        <v>43</v>
      </c>
      <c r="H30" s="20" t="str">
        <f t="shared" si="23"/>
        <v/>
      </c>
      <c r="I30" s="15" t="str">
        <f t="shared" si="24"/>
        <v>O</v>
      </c>
      <c r="J30" s="19">
        <f t="shared" ref="J30:J31" si="61">J29+1</f>
        <v>45378</v>
      </c>
      <c r="K30" s="17" t="str">
        <f t="shared" si="58"/>
        <v xml:space="preserve"> </v>
      </c>
      <c r="L30" s="20" t="str">
        <f t="shared" si="25"/>
        <v/>
      </c>
      <c r="M30" s="15" t="str">
        <f t="shared" si="26"/>
        <v>L</v>
      </c>
      <c r="N30" s="19">
        <f t="shared" ref="N30:N31" si="62">N29+1</f>
        <v>45409</v>
      </c>
      <c r="O30" s="17" t="str">
        <f t="shared" si="13"/>
        <v xml:space="preserve"> </v>
      </c>
      <c r="P30" s="20" t="str">
        <f t="shared" si="27"/>
        <v/>
      </c>
      <c r="Q30" s="15" t="str">
        <f t="shared" si="28"/>
        <v>M</v>
      </c>
      <c r="R30" s="19">
        <f t="shared" ref="R30:R31" si="63">R29+1</f>
        <v>45439</v>
      </c>
      <c r="S30" s="17" t="str">
        <f t="shared" si="14"/>
        <v xml:space="preserve"> </v>
      </c>
      <c r="T30" s="20">
        <f t="shared" si="29"/>
        <v>22</v>
      </c>
      <c r="U30" s="15" t="str">
        <f t="shared" si="30"/>
        <v>T</v>
      </c>
      <c r="V30" s="19">
        <f t="shared" ref="V30:V31" si="64">V29+1</f>
        <v>45470</v>
      </c>
      <c r="W30" s="17" t="str">
        <f t="shared" si="31"/>
        <v xml:space="preserve"> </v>
      </c>
      <c r="X30" s="20" t="str">
        <f t="shared" si="32"/>
        <v/>
      </c>
      <c r="Y30" s="15" t="str">
        <f t="shared" si="33"/>
        <v>L</v>
      </c>
      <c r="Z30" s="19">
        <f t="shared" ref="Z30:Z31" si="65">Z29+1</f>
        <v>45500</v>
      </c>
      <c r="AA30" s="17" t="str">
        <f t="shared" si="15"/>
        <v xml:space="preserve"> </v>
      </c>
      <c r="AB30" s="20" t="str">
        <f t="shared" si="34"/>
        <v/>
      </c>
      <c r="AC30" s="15" t="str">
        <f t="shared" si="35"/>
        <v>T</v>
      </c>
      <c r="AD30" s="19">
        <f t="shared" ref="AD30:AD31" si="66">AD29+1</f>
        <v>45531</v>
      </c>
      <c r="AE30" s="17" t="str">
        <f t="shared" si="16"/>
        <v xml:space="preserve"> </v>
      </c>
      <c r="AF30" s="20" t="str">
        <f t="shared" si="36"/>
        <v/>
      </c>
      <c r="AG30" s="15" t="str">
        <f t="shared" si="37"/>
        <v>F</v>
      </c>
      <c r="AH30" s="19">
        <f t="shared" ref="AH30:AH31" si="67">AH29+1</f>
        <v>45562</v>
      </c>
      <c r="AI30" s="17" t="str">
        <f t="shared" si="17"/>
        <v xml:space="preserve"> </v>
      </c>
      <c r="AJ30" s="20" t="str">
        <f t="shared" si="38"/>
        <v/>
      </c>
      <c r="AK30" s="15" t="str">
        <f t="shared" si="39"/>
        <v>S</v>
      </c>
      <c r="AL30" s="19">
        <f t="shared" ref="AL30:AL31" si="68">AL29+1</f>
        <v>45592</v>
      </c>
      <c r="AM30" s="17" t="s">
        <v>35</v>
      </c>
      <c r="AN30" s="20" t="str">
        <f t="shared" si="40"/>
        <v/>
      </c>
      <c r="AO30" s="15" t="str">
        <f t="shared" si="41"/>
        <v>O</v>
      </c>
      <c r="AP30" s="19">
        <f t="shared" ref="AP30:AP31" si="69">AP29+1</f>
        <v>45623</v>
      </c>
      <c r="AQ30" s="17" t="str">
        <f t="shared" si="19"/>
        <v xml:space="preserve"> </v>
      </c>
      <c r="AR30" s="20" t="str">
        <f t="shared" si="42"/>
        <v/>
      </c>
      <c r="AS30" s="15" t="str">
        <f t="shared" si="43"/>
        <v>F</v>
      </c>
      <c r="AT30" s="19">
        <f t="shared" ref="AT30:AT31" si="70">AT29+1</f>
        <v>45653</v>
      </c>
      <c r="AU30" s="17" t="str">
        <f t="shared" si="44"/>
        <v xml:space="preserve"> </v>
      </c>
      <c r="AV30" s="20" t="str">
        <f t="shared" si="45"/>
        <v/>
      </c>
    </row>
    <row r="31" spans="1:48" ht="18.95" customHeight="1" x14ac:dyDescent="0.25">
      <c r="A31" s="15" t="str">
        <f t="shared" si="20"/>
        <v>S</v>
      </c>
      <c r="B31" s="19">
        <f t="shared" si="59"/>
        <v>45319</v>
      </c>
      <c r="C31" s="17" t="s">
        <v>35</v>
      </c>
      <c r="D31" s="20" t="str">
        <f t="shared" si="21"/>
        <v/>
      </c>
      <c r="E31" s="15" t="str">
        <f t="shared" si="22"/>
        <v>O</v>
      </c>
      <c r="F31" s="19">
        <f t="shared" si="60"/>
        <v>45350</v>
      </c>
      <c r="G31" s="17" t="s">
        <v>43</v>
      </c>
      <c r="H31" s="20" t="str">
        <f t="shared" si="23"/>
        <v/>
      </c>
      <c r="I31" s="15" t="str">
        <f t="shared" si="24"/>
        <v>T</v>
      </c>
      <c r="J31" s="19">
        <f t="shared" si="61"/>
        <v>45379</v>
      </c>
      <c r="K31" s="17" t="str">
        <f t="shared" si="58"/>
        <v xml:space="preserve">Skærtorsdag </v>
      </c>
      <c r="L31" s="20" t="str">
        <f t="shared" si="25"/>
        <v/>
      </c>
      <c r="M31" s="15" t="str">
        <f t="shared" si="26"/>
        <v>S</v>
      </c>
      <c r="N31" s="19">
        <f t="shared" si="62"/>
        <v>45410</v>
      </c>
      <c r="O31" s="17" t="s">
        <v>35</v>
      </c>
      <c r="P31" s="20" t="str">
        <f t="shared" si="27"/>
        <v/>
      </c>
      <c r="Q31" s="15" t="str">
        <f t="shared" si="28"/>
        <v>T</v>
      </c>
      <c r="R31" s="19">
        <f t="shared" si="63"/>
        <v>45440</v>
      </c>
      <c r="S31" s="17" t="str">
        <f t="shared" si="14"/>
        <v xml:space="preserve"> </v>
      </c>
      <c r="T31" s="20" t="str">
        <f t="shared" si="29"/>
        <v/>
      </c>
      <c r="U31" s="15" t="str">
        <f t="shared" si="30"/>
        <v>F</v>
      </c>
      <c r="V31" s="19">
        <f t="shared" si="64"/>
        <v>45471</v>
      </c>
      <c r="W31" s="17" t="str">
        <f t="shared" si="31"/>
        <v xml:space="preserve"> </v>
      </c>
      <c r="X31" s="20" t="str">
        <f t="shared" si="32"/>
        <v/>
      </c>
      <c r="Y31" s="15" t="str">
        <f t="shared" si="33"/>
        <v>S</v>
      </c>
      <c r="Z31" s="19">
        <f t="shared" si="65"/>
        <v>45501</v>
      </c>
      <c r="AA31" s="17" t="str">
        <f t="shared" si="15"/>
        <v xml:space="preserve"> </v>
      </c>
      <c r="AB31" s="20" t="str">
        <f t="shared" si="34"/>
        <v/>
      </c>
      <c r="AC31" s="15" t="str">
        <f t="shared" si="35"/>
        <v>O</v>
      </c>
      <c r="AD31" s="19">
        <f t="shared" si="66"/>
        <v>45532</v>
      </c>
      <c r="AE31" s="17" t="str">
        <f t="shared" si="16"/>
        <v xml:space="preserve"> </v>
      </c>
      <c r="AF31" s="20" t="str">
        <f t="shared" si="36"/>
        <v/>
      </c>
      <c r="AG31" s="15" t="str">
        <f t="shared" si="37"/>
        <v>L</v>
      </c>
      <c r="AH31" s="19">
        <f t="shared" si="67"/>
        <v>45563</v>
      </c>
      <c r="AI31" s="17" t="str">
        <f t="shared" si="17"/>
        <v xml:space="preserve"> </v>
      </c>
      <c r="AJ31" s="20" t="str">
        <f t="shared" si="38"/>
        <v/>
      </c>
      <c r="AK31" s="15" t="str">
        <f t="shared" si="39"/>
        <v>M</v>
      </c>
      <c r="AL31" s="19">
        <f t="shared" si="68"/>
        <v>45593</v>
      </c>
      <c r="AM31" s="17" t="str">
        <f t="shared" si="18"/>
        <v xml:space="preserve"> </v>
      </c>
      <c r="AN31" s="20">
        <f t="shared" si="40"/>
        <v>44</v>
      </c>
      <c r="AO31" s="15" t="str">
        <f t="shared" si="41"/>
        <v>T</v>
      </c>
      <c r="AP31" s="19">
        <f t="shared" si="69"/>
        <v>45624</v>
      </c>
      <c r="AQ31" s="17" t="str">
        <f t="shared" si="19"/>
        <v xml:space="preserve"> </v>
      </c>
      <c r="AR31" s="20" t="str">
        <f t="shared" si="42"/>
        <v/>
      </c>
      <c r="AS31" s="15" t="str">
        <f t="shared" si="43"/>
        <v>L</v>
      </c>
      <c r="AT31" s="19">
        <f t="shared" si="70"/>
        <v>45654</v>
      </c>
      <c r="AU31" s="17" t="str">
        <f t="shared" si="44"/>
        <v xml:space="preserve"> </v>
      </c>
      <c r="AV31" s="20" t="str">
        <f t="shared" si="45"/>
        <v/>
      </c>
    </row>
    <row r="32" spans="1:48" ht="18.95" customHeight="1" x14ac:dyDescent="0.25">
      <c r="A32" s="15" t="str">
        <f t="shared" si="20"/>
        <v>M</v>
      </c>
      <c r="B32" s="19">
        <f>B31+1</f>
        <v>45320</v>
      </c>
      <c r="C32" s="17" t="str">
        <f t="shared" si="11"/>
        <v xml:space="preserve"> </v>
      </c>
      <c r="D32" s="20">
        <f t="shared" si="21"/>
        <v>5</v>
      </c>
      <c r="E32" s="15" t="str">
        <f t="shared" si="22"/>
        <v>T</v>
      </c>
      <c r="F32" s="19">
        <f>IF(MONTH(F31+1)&gt;MONTH(F31),"",F31+1)</f>
        <v>45351</v>
      </c>
      <c r="G32" s="17" t="s">
        <v>43</v>
      </c>
      <c r="H32" s="20" t="str">
        <f>IFERROR(IF(WEEKDAY(F32,2)=1,_xlfn.ISOWEEKNUM(F32),""),"")</f>
        <v/>
      </c>
      <c r="I32" s="15" t="str">
        <f t="shared" si="24"/>
        <v>F</v>
      </c>
      <c r="J32" s="19">
        <f>J31+1</f>
        <v>45380</v>
      </c>
      <c r="K32" s="17" t="str">
        <f t="shared" si="58"/>
        <v xml:space="preserve">Langfredag </v>
      </c>
      <c r="L32" s="20" t="str">
        <f t="shared" si="25"/>
        <v/>
      </c>
      <c r="M32" s="15" t="str">
        <f t="shared" si="26"/>
        <v>M</v>
      </c>
      <c r="N32" s="19">
        <f>N31+1</f>
        <v>45411</v>
      </c>
      <c r="O32" s="17" t="str">
        <f t="shared" si="13"/>
        <v xml:space="preserve"> </v>
      </c>
      <c r="P32" s="20">
        <f t="shared" si="27"/>
        <v>18</v>
      </c>
      <c r="Q32" s="15" t="str">
        <f t="shared" si="28"/>
        <v>O</v>
      </c>
      <c r="R32" s="19">
        <f>R31+1</f>
        <v>45441</v>
      </c>
      <c r="S32" s="17" t="str">
        <f t="shared" si="14"/>
        <v xml:space="preserve"> </v>
      </c>
      <c r="T32" s="20" t="str">
        <f t="shared" si="29"/>
        <v/>
      </c>
      <c r="U32" s="15" t="str">
        <f t="shared" si="30"/>
        <v>L</v>
      </c>
      <c r="V32" s="19">
        <f>V31+1</f>
        <v>45472</v>
      </c>
      <c r="W32" s="17" t="str">
        <f t="shared" si="31"/>
        <v xml:space="preserve"> </v>
      </c>
      <c r="X32" s="20" t="str">
        <f t="shared" si="32"/>
        <v/>
      </c>
      <c r="Y32" s="15" t="str">
        <f t="shared" si="33"/>
        <v>M</v>
      </c>
      <c r="Z32" s="19">
        <f>Z31+1</f>
        <v>45502</v>
      </c>
      <c r="AA32" s="17" t="str">
        <f t="shared" si="15"/>
        <v xml:space="preserve"> </v>
      </c>
      <c r="AB32" s="20">
        <f t="shared" si="34"/>
        <v>31</v>
      </c>
      <c r="AC32" s="15" t="str">
        <f t="shared" si="35"/>
        <v>T</v>
      </c>
      <c r="AD32" s="19">
        <f>AD31+1</f>
        <v>45533</v>
      </c>
      <c r="AE32" s="17" t="str">
        <f t="shared" si="16"/>
        <v xml:space="preserve"> </v>
      </c>
      <c r="AF32" s="20" t="str">
        <f t="shared" si="36"/>
        <v/>
      </c>
      <c r="AG32" s="15" t="str">
        <f t="shared" si="37"/>
        <v>S</v>
      </c>
      <c r="AH32" s="19">
        <f>AH31+1</f>
        <v>45564</v>
      </c>
      <c r="AI32" s="17" t="s">
        <v>57</v>
      </c>
      <c r="AJ32" s="20" t="str">
        <f t="shared" si="38"/>
        <v/>
      </c>
      <c r="AK32" s="15" t="str">
        <f t="shared" si="39"/>
        <v>T</v>
      </c>
      <c r="AL32" s="19">
        <f>AL31+1</f>
        <v>45594</v>
      </c>
      <c r="AM32" s="17" t="str">
        <f t="shared" si="18"/>
        <v xml:space="preserve"> </v>
      </c>
      <c r="AN32" s="20" t="str">
        <f t="shared" si="40"/>
        <v/>
      </c>
      <c r="AO32" s="15" t="str">
        <f t="shared" si="41"/>
        <v>F</v>
      </c>
      <c r="AP32" s="19">
        <f>AP31+1</f>
        <v>45625</v>
      </c>
      <c r="AQ32" s="17" t="str">
        <f t="shared" si="19"/>
        <v xml:space="preserve"> </v>
      </c>
      <c r="AR32" s="20" t="str">
        <f t="shared" si="42"/>
        <v/>
      </c>
      <c r="AS32" s="15" t="str">
        <f t="shared" si="43"/>
        <v>S</v>
      </c>
      <c r="AT32" s="19">
        <f>AT31+1</f>
        <v>45655</v>
      </c>
      <c r="AU32" s="17" t="str">
        <f t="shared" si="44"/>
        <v xml:space="preserve"> </v>
      </c>
      <c r="AV32" s="20" t="str">
        <f t="shared" si="45"/>
        <v/>
      </c>
    </row>
    <row r="33" spans="1:48" ht="18.95" customHeight="1" x14ac:dyDescent="0.25">
      <c r="A33" s="15" t="str">
        <f t="shared" si="20"/>
        <v>T</v>
      </c>
      <c r="B33" s="19">
        <f t="shared" ref="B33" si="71">B32+1</f>
        <v>45321</v>
      </c>
      <c r="C33" s="17" t="str">
        <f t="shared" si="11"/>
        <v xml:space="preserve"> </v>
      </c>
      <c r="D33" s="20" t="str">
        <f t="shared" si="21"/>
        <v/>
      </c>
      <c r="E33" s="15"/>
      <c r="F33" s="19"/>
      <c r="G33" s="17" t="str">
        <f t="shared" si="12"/>
        <v xml:space="preserve"> </v>
      </c>
      <c r="H33" s="20"/>
      <c r="I33" s="15" t="str">
        <f t="shared" si="24"/>
        <v>L</v>
      </c>
      <c r="J33" s="19">
        <f t="shared" ref="J33:J34" si="72">J32+1</f>
        <v>45381</v>
      </c>
      <c r="K33" s="17" t="str">
        <f t="shared" si="58"/>
        <v xml:space="preserve"> </v>
      </c>
      <c r="L33" s="20" t="str">
        <f t="shared" si="25"/>
        <v/>
      </c>
      <c r="M33" s="15" t="str">
        <f t="shared" si="26"/>
        <v>T</v>
      </c>
      <c r="N33" s="19">
        <f t="shared" ref="N33" si="73">N32+1</f>
        <v>45412</v>
      </c>
      <c r="O33" s="17" t="s">
        <v>45</v>
      </c>
      <c r="P33" s="20" t="str">
        <f t="shared" si="27"/>
        <v/>
      </c>
      <c r="Q33" s="15" t="str">
        <f t="shared" si="28"/>
        <v>T</v>
      </c>
      <c r="R33" s="19">
        <f t="shared" ref="R33:R34" si="74">R32+1</f>
        <v>45442</v>
      </c>
      <c r="S33" s="17" t="str">
        <f t="shared" si="14"/>
        <v xml:space="preserve"> </v>
      </c>
      <c r="T33" s="20" t="str">
        <f t="shared" si="29"/>
        <v/>
      </c>
      <c r="U33" s="15" t="str">
        <f t="shared" si="30"/>
        <v>S</v>
      </c>
      <c r="V33" s="19">
        <f t="shared" ref="V33" si="75">V32+1</f>
        <v>45473</v>
      </c>
      <c r="W33" s="17" t="s">
        <v>35</v>
      </c>
      <c r="X33" s="20" t="str">
        <f t="shared" si="32"/>
        <v/>
      </c>
      <c r="Y33" s="15" t="str">
        <f t="shared" si="33"/>
        <v>T</v>
      </c>
      <c r="Z33" s="19">
        <f t="shared" ref="Z33:Z34" si="76">Z32+1</f>
        <v>45503</v>
      </c>
      <c r="AA33" s="17" t="str">
        <f t="shared" si="15"/>
        <v xml:space="preserve"> </v>
      </c>
      <c r="AB33" s="20" t="str">
        <f t="shared" si="34"/>
        <v/>
      </c>
      <c r="AC33" s="15" t="str">
        <f t="shared" si="35"/>
        <v>F</v>
      </c>
      <c r="AD33" s="19">
        <f t="shared" ref="AD33:AD34" si="77">AD32+1</f>
        <v>45534</v>
      </c>
      <c r="AE33" s="17" t="str">
        <f t="shared" si="16"/>
        <v xml:space="preserve"> </v>
      </c>
      <c r="AF33" s="20" t="str">
        <f t="shared" si="36"/>
        <v/>
      </c>
      <c r="AG33" s="15" t="str">
        <f t="shared" si="37"/>
        <v>M</v>
      </c>
      <c r="AH33" s="19">
        <f t="shared" ref="AH33" si="78">AH32+1</f>
        <v>45565</v>
      </c>
      <c r="AI33" s="17" t="str">
        <f t="shared" si="17"/>
        <v xml:space="preserve"> </v>
      </c>
      <c r="AJ33" s="20">
        <f t="shared" si="38"/>
        <v>40</v>
      </c>
      <c r="AK33" s="15" t="str">
        <f t="shared" si="39"/>
        <v>O</v>
      </c>
      <c r="AL33" s="19">
        <f t="shared" ref="AL33:AL34" si="79">AL32+1</f>
        <v>45595</v>
      </c>
      <c r="AM33" s="17" t="str">
        <f t="shared" si="18"/>
        <v xml:space="preserve"> </v>
      </c>
      <c r="AN33" s="20" t="str">
        <f t="shared" si="40"/>
        <v/>
      </c>
      <c r="AO33" s="15" t="str">
        <f t="shared" si="41"/>
        <v>L</v>
      </c>
      <c r="AP33" s="19">
        <f t="shared" ref="AP33" si="80">AP32+1</f>
        <v>45626</v>
      </c>
      <c r="AQ33" s="17" t="s">
        <v>74</v>
      </c>
      <c r="AR33" s="20" t="str">
        <f t="shared" si="42"/>
        <v/>
      </c>
      <c r="AS33" s="15" t="str">
        <f t="shared" si="43"/>
        <v>M</v>
      </c>
      <c r="AT33" s="19">
        <f t="shared" ref="AT33:AT34" si="81">AT32+1</f>
        <v>45656</v>
      </c>
      <c r="AU33" s="17" t="str">
        <f t="shared" si="44"/>
        <v xml:space="preserve"> </v>
      </c>
      <c r="AV33" s="20">
        <f t="shared" si="45"/>
        <v>1</v>
      </c>
    </row>
    <row r="34" spans="1:48" ht="18.95" customHeight="1" x14ac:dyDescent="0.25">
      <c r="A34" s="21" t="str">
        <f>PROPER(LEFT(TEXT(B34,"ddd"),1))</f>
        <v>O</v>
      </c>
      <c r="B34" s="22">
        <f>B33+1</f>
        <v>45322</v>
      </c>
      <c r="C34" s="23" t="str">
        <f>+IFERROR(VLOOKUP(B34,Helligdage,2,FALSE),"")&amp;" "&amp;IFERROR(VLOOKUP(B34,Mærkedage,3,FALSE),"")</f>
        <v xml:space="preserve"> </v>
      </c>
      <c r="D34" s="24" t="str">
        <f>IF(WEEKDAY(B34,2)=1,_xlfn.ISOWEEKNUM(B34),"")</f>
        <v/>
      </c>
      <c r="E34" s="21"/>
      <c r="F34" s="22"/>
      <c r="G34" s="23" t="str">
        <f>+IFERROR(VLOOKUP(F34,Helligdage,2,FALSE),"")&amp;" "&amp;IFERROR(VLOOKUP(F34,Mærkedage,3,FALSE),"")</f>
        <v xml:space="preserve"> </v>
      </c>
      <c r="H34" s="24"/>
      <c r="I34" s="21" t="str">
        <f t="shared" si="24"/>
        <v>S</v>
      </c>
      <c r="J34" s="22">
        <f t="shared" si="72"/>
        <v>45382</v>
      </c>
      <c r="K34" s="23" t="str">
        <f t="shared" si="58"/>
        <v xml:space="preserve">Påskedag </v>
      </c>
      <c r="L34" s="24" t="str">
        <f t="shared" si="25"/>
        <v/>
      </c>
      <c r="M34" s="21"/>
      <c r="N34" s="22"/>
      <c r="O34" s="23" t="str">
        <f t="shared" si="13"/>
        <v xml:space="preserve"> </v>
      </c>
      <c r="P34" s="24"/>
      <c r="Q34" s="21" t="str">
        <f t="shared" si="28"/>
        <v>F</v>
      </c>
      <c r="R34" s="22">
        <f t="shared" si="74"/>
        <v>45443</v>
      </c>
      <c r="S34" s="23" t="str">
        <f t="shared" si="14"/>
        <v xml:space="preserve"> </v>
      </c>
      <c r="T34" s="24" t="str">
        <f t="shared" si="29"/>
        <v/>
      </c>
      <c r="U34" s="21"/>
      <c r="V34" s="22"/>
      <c r="W34" s="23" t="str">
        <f t="shared" si="31"/>
        <v xml:space="preserve"> </v>
      </c>
      <c r="X34" s="24"/>
      <c r="Y34" s="21" t="str">
        <f t="shared" si="33"/>
        <v>O</v>
      </c>
      <c r="Z34" s="22">
        <f t="shared" si="76"/>
        <v>45504</v>
      </c>
      <c r="AA34" s="23" t="str">
        <f t="shared" si="15"/>
        <v xml:space="preserve"> </v>
      </c>
      <c r="AB34" s="24" t="str">
        <f t="shared" si="34"/>
        <v/>
      </c>
      <c r="AC34" s="21" t="str">
        <f t="shared" si="35"/>
        <v>L</v>
      </c>
      <c r="AD34" s="22">
        <f t="shared" si="77"/>
        <v>45535</v>
      </c>
      <c r="AE34" s="23" t="str">
        <f t="shared" si="16"/>
        <v xml:space="preserve"> </v>
      </c>
      <c r="AF34" s="24" t="str">
        <f t="shared" si="36"/>
        <v/>
      </c>
      <c r="AG34" s="21"/>
      <c r="AH34" s="22"/>
      <c r="AI34" s="23" t="str">
        <f t="shared" si="17"/>
        <v xml:space="preserve"> </v>
      </c>
      <c r="AJ34" s="24"/>
      <c r="AK34" s="21" t="str">
        <f t="shared" si="39"/>
        <v>T</v>
      </c>
      <c r="AL34" s="22">
        <f t="shared" si="79"/>
        <v>45596</v>
      </c>
      <c r="AM34" s="31" t="s">
        <v>60</v>
      </c>
      <c r="AN34" s="24" t="str">
        <f t="shared" si="40"/>
        <v/>
      </c>
      <c r="AO34" s="21"/>
      <c r="AP34" s="22"/>
      <c r="AQ34" s="23" t="str">
        <f t="shared" si="19"/>
        <v xml:space="preserve"> </v>
      </c>
      <c r="AR34" s="24"/>
      <c r="AS34" s="21" t="str">
        <f t="shared" si="43"/>
        <v>T</v>
      </c>
      <c r="AT34" s="22">
        <f t="shared" si="81"/>
        <v>45657</v>
      </c>
      <c r="AU34" s="23" t="str">
        <f t="shared" si="44"/>
        <v xml:space="preserve">Nytårsaften </v>
      </c>
      <c r="AV34" s="24" t="str">
        <f t="shared" si="45"/>
        <v/>
      </c>
    </row>
    <row r="35" spans="1:48" s="26" customFormat="1" ht="50.25" customHeight="1" x14ac:dyDescent="0.25">
      <c r="A35" s="35">
        <f>+NETWORKDAYS(MIN(B4:B34),MAX(B4:B34),Feriedage)</f>
        <v>22</v>
      </c>
      <c r="B35" s="36"/>
      <c r="C35" s="36"/>
      <c r="D35" s="36"/>
      <c r="E35" s="36">
        <f>+NETWORKDAYS(MIN(F4:F34),MAX(F4:F34),Feriedage)</f>
        <v>21</v>
      </c>
      <c r="F35" s="36"/>
      <c r="G35" s="36"/>
      <c r="H35" s="36"/>
      <c r="I35" s="36">
        <f>+NETWORKDAYS(MIN(J4:J34),MAX(J4:J34),Feriedage)</f>
        <v>19</v>
      </c>
      <c r="J35" s="36"/>
      <c r="K35" s="36"/>
      <c r="L35" s="36"/>
      <c r="M35" s="36">
        <f>+NETWORKDAYS(MIN(N4:N34),MAX(N4:N34),Feriedage)</f>
        <v>21</v>
      </c>
      <c r="N35" s="36"/>
      <c r="O35" s="36"/>
      <c r="P35" s="36"/>
      <c r="Q35" s="36">
        <f>+NETWORKDAYS(MIN(R4:R34),MAX(R4:R34),Feriedage)</f>
        <v>21</v>
      </c>
      <c r="R35" s="36"/>
      <c r="S35" s="36"/>
      <c r="T35" s="36"/>
      <c r="U35" s="36">
        <f>+NETWORKDAYS(MIN(V4:V34),MAX(V4:V34),Feriedage)</f>
        <v>20</v>
      </c>
      <c r="V35" s="36"/>
      <c r="W35" s="36"/>
      <c r="X35" s="37"/>
      <c r="Y35" s="35">
        <f>+NETWORKDAYS(MIN(Z4:Z34),MAX(Z4:Z34),Feriedage)</f>
        <v>23</v>
      </c>
      <c r="Z35" s="36"/>
      <c r="AA35" s="36"/>
      <c r="AB35" s="36"/>
      <c r="AC35" s="36">
        <f>+NETWORKDAYS(MIN(AD4:AD34),MAX(AD4:AD34),Feriedage)</f>
        <v>22</v>
      </c>
      <c r="AD35" s="36"/>
      <c r="AE35" s="36"/>
      <c r="AF35" s="36"/>
      <c r="AG35" s="36">
        <f>+NETWORKDAYS(MIN(AH4:AH34),MAX(AH4:AH34),Feriedage)</f>
        <v>21</v>
      </c>
      <c r="AH35" s="36"/>
      <c r="AI35" s="36"/>
      <c r="AJ35" s="36"/>
      <c r="AK35" s="36">
        <f>+NETWORKDAYS(MIN(AL4:AL34),MAX(AL4:AL34),Feriedage)</f>
        <v>23</v>
      </c>
      <c r="AL35" s="36"/>
      <c r="AM35" s="36"/>
      <c r="AN35" s="36"/>
      <c r="AO35" s="36">
        <f>+NETWORKDAYS(MIN(AP4:AP34),MAX(AP4:AP34),Feriedage)</f>
        <v>21</v>
      </c>
      <c r="AP35" s="36"/>
      <c r="AQ35" s="36"/>
      <c r="AR35" s="36"/>
      <c r="AS35" s="36">
        <f>+NETWORKDAYS(MIN(AT4:AT34),MAX(AT4:AT34),Feriedage)</f>
        <v>20</v>
      </c>
      <c r="AT35" s="36"/>
      <c r="AU35" s="36"/>
      <c r="AV35" s="37"/>
    </row>
    <row r="36" spans="1:48" ht="12.75" hidden="1" thickTop="1" x14ac:dyDescent="0.25">
      <c r="F36" s="25"/>
    </row>
    <row r="1048575" ht="17.25" hidden="1" customHeight="1" x14ac:dyDescent="0.25"/>
    <row r="1048576" ht="17.25" hidden="1" customHeight="1" x14ac:dyDescent="0.25"/>
  </sheetData>
  <mergeCells count="26">
    <mergeCell ref="AG35:AJ35"/>
    <mergeCell ref="AK35:AN35"/>
    <mergeCell ref="AO35:AR35"/>
    <mergeCell ref="AS35:AV35"/>
    <mergeCell ref="M35:P35"/>
    <mergeCell ref="Q35:T35"/>
    <mergeCell ref="U35:X35"/>
    <mergeCell ref="Y35:AB35"/>
    <mergeCell ref="AC35:AF35"/>
    <mergeCell ref="A35:D35"/>
    <mergeCell ref="E35:H35"/>
    <mergeCell ref="I35:L35"/>
    <mergeCell ref="Q2:T2"/>
    <mergeCell ref="U2:X2"/>
    <mergeCell ref="A2:D2"/>
    <mergeCell ref="E2:H2"/>
    <mergeCell ref="I2:L2"/>
    <mergeCell ref="M2:P2"/>
    <mergeCell ref="A1:X1"/>
    <mergeCell ref="Y1:AV1"/>
    <mergeCell ref="AS2:AV2"/>
    <mergeCell ref="Y2:AB2"/>
    <mergeCell ref="AC2:AF2"/>
    <mergeCell ref="AG2:AJ2"/>
    <mergeCell ref="AK2:AN2"/>
    <mergeCell ref="AO2:AR2"/>
  </mergeCells>
  <conditionalFormatting sqref="A4:A34">
    <cfRule type="expression" dxfId="108" priority="261">
      <formula>WEEKDAY(B4)=7</formula>
    </cfRule>
    <cfRule type="expression" dxfId="107" priority="260">
      <formula>WEEKDAY(B4)=1</formula>
    </cfRule>
    <cfRule type="expression" dxfId="106" priority="259">
      <formula>VLOOKUP(B4,Helligdage,3,FALSE)="x"</formula>
    </cfRule>
  </conditionalFormatting>
  <conditionalFormatting sqref="B4:B34">
    <cfRule type="expression" dxfId="105" priority="225">
      <formula>WEEKDAY(B4)=1</formula>
    </cfRule>
    <cfRule type="expression" dxfId="104" priority="224">
      <formula>VLOOKUP(B4,Helligdage,3,FALSE)="x"</formula>
    </cfRule>
  </conditionalFormatting>
  <conditionalFormatting sqref="D4:D34">
    <cfRule type="expression" dxfId="103" priority="176">
      <formula>VLOOKUP(B4,Helligdage,3,FALSE)="x"</formula>
    </cfRule>
    <cfRule type="expression" dxfId="102" priority="177">
      <formula>WEEKDAY(B4)=1</formula>
    </cfRule>
  </conditionalFormatting>
  <conditionalFormatting sqref="E4:E32">
    <cfRule type="expression" dxfId="101" priority="97">
      <formula>VLOOKUP(F4,Helligdage,3,FALSE)="x"</formula>
    </cfRule>
    <cfRule type="expression" dxfId="100" priority="99">
      <formula>WEEKDAY(F4)=7</formula>
    </cfRule>
    <cfRule type="expression" dxfId="99" priority="98">
      <formula>WEEKDAY(F4)=1</formula>
    </cfRule>
  </conditionalFormatting>
  <conditionalFormatting sqref="F4:F34">
    <cfRule type="expression" dxfId="98" priority="96">
      <formula>WEEKDAY(F4)=1</formula>
    </cfRule>
    <cfRule type="expression" dxfId="97" priority="95">
      <formula>VLOOKUP(F4,Helligdage,3,FALSE)="x"</formula>
    </cfRule>
  </conditionalFormatting>
  <conditionalFormatting sqref="G4:G34">
    <cfRule type="expression" dxfId="96" priority="94">
      <formula>WEEKDAY(F4)=1</formula>
    </cfRule>
    <cfRule type="expression" dxfId="95" priority="93">
      <formula>VLOOKUP(F4,Helligdage,3,FALSE)="x"</formula>
    </cfRule>
  </conditionalFormatting>
  <conditionalFormatting sqref="H4:H34">
    <cfRule type="expression" dxfId="94" priority="92">
      <formula>WEEKDAY(F4)=1</formula>
    </cfRule>
    <cfRule type="expression" dxfId="93" priority="91">
      <formula>VLOOKUP(F4,Helligdage,3,FALSE)="x"</formula>
    </cfRule>
  </conditionalFormatting>
  <conditionalFormatting sqref="I4:I34">
    <cfRule type="expression" dxfId="92" priority="90">
      <formula>WEEKDAY(J4)=7</formula>
    </cfRule>
    <cfRule type="expression" dxfId="91" priority="89">
      <formula>WEEKDAY(J4)=1</formula>
    </cfRule>
    <cfRule type="expression" dxfId="90" priority="88">
      <formula>VLOOKUP(J4,Helligdage,3,FALSE)="x"</formula>
    </cfRule>
  </conditionalFormatting>
  <conditionalFormatting sqref="J4:J34">
    <cfRule type="expression" dxfId="89" priority="87">
      <formula>WEEKDAY(J4)=1</formula>
    </cfRule>
    <cfRule type="expression" dxfId="88" priority="86">
      <formula>VLOOKUP(J4,Helligdage,3,FALSE)="x"</formula>
    </cfRule>
  </conditionalFormatting>
  <conditionalFormatting sqref="K4:K34">
    <cfRule type="expression" dxfId="87" priority="85">
      <formula>WEEKDAY(J4)=1</formula>
    </cfRule>
    <cfRule type="expression" dxfId="86" priority="84">
      <formula>VLOOKUP(J4,Helligdage,3,FALSE)="x"</formula>
    </cfRule>
  </conditionalFormatting>
  <conditionalFormatting sqref="L4:L34">
    <cfRule type="expression" dxfId="85" priority="83">
      <formula>WEEKDAY(J4)=1</formula>
    </cfRule>
    <cfRule type="expression" dxfId="84" priority="82">
      <formula>VLOOKUP(J4,Helligdage,3,FALSE)="x"</formula>
    </cfRule>
  </conditionalFormatting>
  <conditionalFormatting sqref="M4:M33">
    <cfRule type="expression" dxfId="83" priority="81">
      <formula>WEEKDAY(N4)=7</formula>
    </cfRule>
    <cfRule type="expression" dxfId="82" priority="80">
      <formula>WEEKDAY(N4)=1</formula>
    </cfRule>
    <cfRule type="expression" dxfId="81" priority="79">
      <formula>VLOOKUP(N4,Helligdage,3,FALSE)="x"</formula>
    </cfRule>
  </conditionalFormatting>
  <conditionalFormatting sqref="N4:N33">
    <cfRule type="expression" dxfId="80" priority="78">
      <formula>WEEKDAY(N4)=1</formula>
    </cfRule>
    <cfRule type="expression" dxfId="79" priority="77">
      <formula>VLOOKUP(N4,Helligdage,3,FALSE)="x"</formula>
    </cfRule>
  </conditionalFormatting>
  <conditionalFormatting sqref="O4:O33">
    <cfRule type="expression" dxfId="78" priority="76">
      <formula>WEEKDAY(N4)=1</formula>
    </cfRule>
    <cfRule type="expression" dxfId="77" priority="75">
      <formula>VLOOKUP(N4,Helligdage,3,FALSE)="x"</formula>
    </cfRule>
  </conditionalFormatting>
  <conditionalFormatting sqref="P4:P33">
    <cfRule type="expression" dxfId="76" priority="74">
      <formula>WEEKDAY(N4)=1</formula>
    </cfRule>
    <cfRule type="expression" dxfId="75" priority="73">
      <formula>VLOOKUP(N4,Helligdage,3,FALSE)="x"</formula>
    </cfRule>
  </conditionalFormatting>
  <conditionalFormatting sqref="Q4:Q34">
    <cfRule type="expression" dxfId="74" priority="72">
      <formula>WEEKDAY(R4)=7</formula>
    </cfRule>
    <cfRule type="expression" dxfId="73" priority="70">
      <formula>VLOOKUP(R4,Helligdage,3,FALSE)="x"</formula>
    </cfRule>
    <cfRule type="expression" dxfId="72" priority="71">
      <formula>WEEKDAY(R4)=1</formula>
    </cfRule>
  </conditionalFormatting>
  <conditionalFormatting sqref="R4:R34">
    <cfRule type="expression" dxfId="71" priority="69">
      <formula>WEEKDAY(R4)=1</formula>
    </cfRule>
    <cfRule type="expression" dxfId="70" priority="68">
      <formula>VLOOKUP(R4,Helligdage,3,FALSE)="x"</formula>
    </cfRule>
  </conditionalFormatting>
  <conditionalFormatting sqref="S4:S34">
    <cfRule type="expression" dxfId="69" priority="67">
      <formula>WEEKDAY(R4)=1</formula>
    </cfRule>
    <cfRule type="expression" dxfId="68" priority="66">
      <formula>VLOOKUP(R4,Helligdage,3,FALSE)="x"</formula>
    </cfRule>
  </conditionalFormatting>
  <conditionalFormatting sqref="T4:T34">
    <cfRule type="expression" dxfId="67" priority="64">
      <formula>VLOOKUP(R4,Helligdage,3,FALSE)="x"</formula>
    </cfRule>
    <cfRule type="expression" dxfId="66" priority="65">
      <formula>WEEKDAY(R4)=1</formula>
    </cfRule>
  </conditionalFormatting>
  <conditionalFormatting sqref="U4:U33">
    <cfRule type="expression" dxfId="65" priority="63">
      <formula>WEEKDAY(V4)=7</formula>
    </cfRule>
    <cfRule type="expression" dxfId="64" priority="62">
      <formula>WEEKDAY(V4)=1</formula>
    </cfRule>
    <cfRule type="expression" dxfId="63" priority="61">
      <formula>VLOOKUP(V4,Helligdage,3,FALSE)="x"</formula>
    </cfRule>
  </conditionalFormatting>
  <conditionalFormatting sqref="V4:V33">
    <cfRule type="expression" dxfId="62" priority="60">
      <formula>WEEKDAY(V4)=1</formula>
    </cfRule>
    <cfRule type="expression" dxfId="61" priority="59">
      <formula>VLOOKUP(V4,Helligdage,3,FALSE)="x"</formula>
    </cfRule>
  </conditionalFormatting>
  <conditionalFormatting sqref="W4:W33">
    <cfRule type="expression" dxfId="60" priority="57">
      <formula>VLOOKUP(V4,Helligdage,3,FALSE)="x"</formula>
    </cfRule>
    <cfRule type="expression" dxfId="59" priority="58">
      <formula>WEEKDAY(V4)=1</formula>
    </cfRule>
  </conditionalFormatting>
  <conditionalFormatting sqref="X4:X33">
    <cfRule type="expression" dxfId="58" priority="55">
      <formula>VLOOKUP(V4,Helligdage,3,FALSE)="x"</formula>
    </cfRule>
    <cfRule type="expression" dxfId="57" priority="56">
      <formula>WEEKDAY(V4)=1</formula>
    </cfRule>
  </conditionalFormatting>
  <conditionalFormatting sqref="Y4:Y34">
    <cfRule type="expression" dxfId="56" priority="54">
      <formula>WEEKDAY(Z4)=7</formula>
    </cfRule>
    <cfRule type="expression" dxfId="55" priority="53">
      <formula>WEEKDAY(Z4)=1</formula>
    </cfRule>
    <cfRule type="expression" dxfId="54" priority="52">
      <formula>VLOOKUP(Z4,Helligdage,3,FALSE)="x"</formula>
    </cfRule>
  </conditionalFormatting>
  <conditionalFormatting sqref="Z4:Z34">
    <cfRule type="expression" dxfId="53" priority="51">
      <formula>WEEKDAY(Z4)=1</formula>
    </cfRule>
    <cfRule type="expression" dxfId="52" priority="50">
      <formula>VLOOKUP(Z4,Helligdage,3,FALSE)="x"</formula>
    </cfRule>
  </conditionalFormatting>
  <conditionalFormatting sqref="AA4:AA34">
    <cfRule type="expression" dxfId="51" priority="48">
      <formula>VLOOKUP(Z4,Helligdage,3,FALSE)="x"</formula>
    </cfRule>
    <cfRule type="expression" dxfId="50" priority="49">
      <formula>WEEKDAY(Z4)=1</formula>
    </cfRule>
  </conditionalFormatting>
  <conditionalFormatting sqref="AB4:AB34">
    <cfRule type="expression" dxfId="49" priority="47">
      <formula>WEEKDAY(Z4)=1</formula>
    </cfRule>
    <cfRule type="expression" dxfId="48" priority="46">
      <formula>VLOOKUP(Z4,Helligdage,3,FALSE)="x"</formula>
    </cfRule>
  </conditionalFormatting>
  <conditionalFormatting sqref="AC4:AC34">
    <cfRule type="expression" dxfId="47" priority="44">
      <formula>WEEKDAY(AD4)=1</formula>
    </cfRule>
    <cfRule type="expression" dxfId="46" priority="45">
      <formula>WEEKDAY(AD4)=7</formula>
    </cfRule>
    <cfRule type="expression" dxfId="45" priority="43">
      <formula>VLOOKUP(AD4,Helligdage,3,FALSE)="x"</formula>
    </cfRule>
  </conditionalFormatting>
  <conditionalFormatting sqref="AD4:AD34">
    <cfRule type="expression" dxfId="44" priority="42">
      <formula>WEEKDAY(AD4)=1</formula>
    </cfRule>
    <cfRule type="expression" dxfId="43" priority="41">
      <formula>VLOOKUP(AD4,Helligdage,3,FALSE)="x"</formula>
    </cfRule>
  </conditionalFormatting>
  <conditionalFormatting sqref="AE4:AE34">
    <cfRule type="expression" dxfId="42" priority="39">
      <formula>VLOOKUP(AD4,Helligdage,3,FALSE)="x"</formula>
    </cfRule>
    <cfRule type="expression" dxfId="41" priority="40">
      <formula>WEEKDAY(AD4)=1</formula>
    </cfRule>
  </conditionalFormatting>
  <conditionalFormatting sqref="AF4:AF34">
    <cfRule type="expression" dxfId="40" priority="38">
      <formula>WEEKDAY(AD4)=1</formula>
    </cfRule>
    <cfRule type="expression" dxfId="39" priority="37">
      <formula>VLOOKUP(AD4,Helligdage,3,FALSE)="x"</formula>
    </cfRule>
  </conditionalFormatting>
  <conditionalFormatting sqref="AG4:AG33">
    <cfRule type="expression" dxfId="38" priority="36">
      <formula>WEEKDAY(AH4)=7</formula>
    </cfRule>
    <cfRule type="expression" dxfId="37" priority="35">
      <formula>WEEKDAY(AH4)=1</formula>
    </cfRule>
    <cfRule type="expression" dxfId="36" priority="34">
      <formula>VLOOKUP(AH4,Helligdage,3,FALSE)="x"</formula>
    </cfRule>
  </conditionalFormatting>
  <conditionalFormatting sqref="AH4:AH34">
    <cfRule type="expression" dxfId="35" priority="33">
      <formula>WEEKDAY(AH4)=1</formula>
    </cfRule>
    <cfRule type="expression" dxfId="34" priority="32">
      <formula>VLOOKUP(AH4,Helligdage,3,FALSE)="x"</formula>
    </cfRule>
  </conditionalFormatting>
  <conditionalFormatting sqref="AI4:AI34">
    <cfRule type="expression" dxfId="33" priority="31">
      <formula>WEEKDAY(AH4)=1</formula>
    </cfRule>
    <cfRule type="expression" dxfId="32" priority="30">
      <formula>VLOOKUP(AH4,Helligdage,3,FALSE)="x"</formula>
    </cfRule>
  </conditionalFormatting>
  <conditionalFormatting sqref="AJ4:AJ34">
    <cfRule type="expression" dxfId="31" priority="29">
      <formula>WEEKDAY(AH4)=1</formula>
    </cfRule>
    <cfRule type="expression" dxfId="30" priority="28">
      <formula>VLOOKUP(AH4,Helligdage,3,FALSE)="x"</formula>
    </cfRule>
  </conditionalFormatting>
  <conditionalFormatting sqref="AK4:AK34">
    <cfRule type="expression" dxfId="29" priority="27">
      <formula>WEEKDAY(AL4)=7</formula>
    </cfRule>
    <cfRule type="expression" dxfId="28" priority="26">
      <formula>WEEKDAY(AL4)=1</formula>
    </cfRule>
    <cfRule type="expression" dxfId="27" priority="25">
      <formula>VLOOKUP(AL4,Helligdage,3,FALSE)="x"</formula>
    </cfRule>
  </conditionalFormatting>
  <conditionalFormatting sqref="AL4:AL34">
    <cfRule type="expression" dxfId="26" priority="24">
      <formula>WEEKDAY(AL4)=1</formula>
    </cfRule>
    <cfRule type="expression" dxfId="25" priority="23">
      <formula>VLOOKUP(AL4,Helligdage,3,FALSE)="x"</formula>
    </cfRule>
  </conditionalFormatting>
  <conditionalFormatting sqref="AM4:AM10 C4:C34 AM13:AM34">
    <cfRule type="expression" dxfId="24" priority="200">
      <formula>VLOOKUP(B4,Helligdage,3,FALSE)="x"</formula>
    </cfRule>
    <cfRule type="expression" dxfId="23" priority="201">
      <formula>WEEKDAY(B4)=1</formula>
    </cfRule>
  </conditionalFormatting>
  <conditionalFormatting sqref="AM11">
    <cfRule type="expression" dxfId="22" priority="265">
      <formula>VLOOKUP(AL12,Helligdage,3,FALSE)="x"</formula>
    </cfRule>
    <cfRule type="expression" dxfId="21" priority="266">
      <formula>WEEKDAY(AL12)=1</formula>
    </cfRule>
  </conditionalFormatting>
  <conditionalFormatting sqref="AN4:AN34">
    <cfRule type="expression" dxfId="20" priority="19">
      <formula>VLOOKUP(AL4,Helligdage,3,FALSE)="x"</formula>
    </cfRule>
    <cfRule type="expression" dxfId="19" priority="20">
      <formula>WEEKDAY(AL4)=1</formula>
    </cfRule>
  </conditionalFormatting>
  <conditionalFormatting sqref="AO4:AO33">
    <cfRule type="expression" dxfId="18" priority="16">
      <formula>VLOOKUP(AP4,Helligdage,3,FALSE)="x"</formula>
    </cfRule>
    <cfRule type="expression" dxfId="17" priority="17">
      <formula>WEEKDAY(AP4)=1</formula>
    </cfRule>
    <cfRule type="expression" dxfId="16" priority="18">
      <formula>WEEKDAY(AP4)=7</formula>
    </cfRule>
  </conditionalFormatting>
  <conditionalFormatting sqref="AP4:AP34">
    <cfRule type="expression" dxfId="15" priority="14">
      <formula>VLOOKUP(AP4,Helligdage,3,FALSE)="x"</formula>
    </cfRule>
    <cfRule type="expression" dxfId="14" priority="15">
      <formula>WEEKDAY(AP4)=1</formula>
    </cfRule>
  </conditionalFormatting>
  <conditionalFormatting sqref="AQ4:AQ34">
    <cfRule type="expression" dxfId="13" priority="13">
      <formula>WEEKDAY(AP4)=1</formula>
    </cfRule>
    <cfRule type="expression" dxfId="12" priority="12">
      <formula>VLOOKUP(AP4,Helligdage,3,FALSE)="x"</formula>
    </cfRule>
  </conditionalFormatting>
  <conditionalFormatting sqref="AR4:AR34">
    <cfRule type="expression" dxfId="11" priority="11">
      <formula>WEEKDAY(AP4)=1</formula>
    </cfRule>
    <cfRule type="expression" dxfId="10" priority="10">
      <formula>VLOOKUP(AP4,Helligdage,3,FALSE)="x"</formula>
    </cfRule>
  </conditionalFormatting>
  <conditionalFormatting sqref="AS4:AS34">
    <cfRule type="expression" dxfId="9" priority="9">
      <formula>WEEKDAY(AT4)=7</formula>
    </cfRule>
    <cfRule type="expression" dxfId="8" priority="8">
      <formula>WEEKDAY(AT4)=1</formula>
    </cfRule>
    <cfRule type="expression" dxfId="7" priority="7">
      <formula>VLOOKUP(AT4,Helligdage,3,FALSE)="x"</formula>
    </cfRule>
  </conditionalFormatting>
  <conditionalFormatting sqref="AT4:AT34">
    <cfRule type="expression" dxfId="6" priority="6">
      <formula>WEEKDAY(AT4)=1</formula>
    </cfRule>
    <cfRule type="expression" dxfId="5" priority="5">
      <formula>VLOOKUP(AT4,Helligdage,3,FALSE)="x"</formula>
    </cfRule>
  </conditionalFormatting>
  <conditionalFormatting sqref="AU4:AU34">
    <cfRule type="expression" dxfId="4" priority="3">
      <formula>VLOOKUP(AT4,Helligdage,3,FALSE)="x"</formula>
    </cfRule>
    <cfRule type="expression" dxfId="3" priority="4">
      <formula>WEEKDAY(AT4)=1</formula>
    </cfRule>
  </conditionalFormatting>
  <conditionalFormatting sqref="AV4:AV34">
    <cfRule type="expression" dxfId="2" priority="1">
      <formula>VLOOKUP(AT4,Helligdage,3,FALSE)="x"</formula>
    </cfRule>
    <cfRule type="expression" dxfId="1" priority="2">
      <formula>WEEKDAY(AT4)=1</formula>
    </cfRule>
  </conditionalFormatting>
  <printOptions horizontalCentered="1" verticalCentered="1"/>
  <pageMargins left="0.27559055118110237" right="0.27559055118110237" top="0.39370078740157483" bottom="0.39370078740157483" header="0.11811023622047245" footer="0.11811023622047245"/>
  <pageSetup paperSize="199" scale="77" orientation="landscape" r:id="rId1"/>
  <colBreaks count="1" manualBreakCount="1">
    <brk id="24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36D1-B5AB-4E85-A0E0-CF2BCDC5038C}">
  <sheetPr codeName="Ark2"/>
  <dimension ref="A1:I4"/>
  <sheetViews>
    <sheetView topLeftCell="E1" workbookViewId="0">
      <selection activeCell="B1" sqref="B1:D1048576"/>
    </sheetView>
  </sheetViews>
  <sheetFormatPr defaultRowHeight="15" x14ac:dyDescent="0.25"/>
  <cols>
    <col min="1" max="1" width="10.140625" hidden="1" customWidth="1"/>
    <col min="2" max="2" width="12.42578125" hidden="1" customWidth="1"/>
    <col min="3" max="3" width="4.5703125" hidden="1" customWidth="1"/>
    <col min="4" max="4" width="0" hidden="1" customWidth="1"/>
    <col min="5" max="5" width="23.140625" bestFit="1" customWidth="1"/>
    <col min="6" max="6" width="34.140625" customWidth="1"/>
    <col min="7" max="7" width="22.140625" customWidth="1"/>
    <col min="8" max="8" width="35.85546875" customWidth="1"/>
  </cols>
  <sheetData>
    <row r="1" spans="1:9" ht="21" x14ac:dyDescent="0.35">
      <c r="A1" s="9" t="s">
        <v>22</v>
      </c>
      <c r="E1" s="28" t="s">
        <v>30</v>
      </c>
      <c r="F1" s="38" t="s">
        <v>26</v>
      </c>
      <c r="G1" s="38"/>
      <c r="H1" s="38"/>
      <c r="I1" s="10" t="s">
        <v>27</v>
      </c>
    </row>
    <row r="2" spans="1:9" ht="21" x14ac:dyDescent="0.35">
      <c r="A2" s="9">
        <v>2024</v>
      </c>
      <c r="E2" s="29" t="s">
        <v>12</v>
      </c>
      <c r="F2" s="30" t="s">
        <v>23</v>
      </c>
      <c r="G2" s="30" t="s">
        <v>29</v>
      </c>
      <c r="H2" s="30" t="s">
        <v>24</v>
      </c>
    </row>
    <row r="3" spans="1:9" x14ac:dyDescent="0.25">
      <c r="E3" s="1">
        <v>45398</v>
      </c>
      <c r="F3" t="s">
        <v>31</v>
      </c>
      <c r="G3" t="s">
        <v>32</v>
      </c>
    </row>
    <row r="4" spans="1:9" x14ac:dyDescent="0.25">
      <c r="E4" s="1"/>
      <c r="H4" t="str">
        <f>+NyRække</f>
        <v>Hop til denne celle og tast TABULATOR</v>
      </c>
    </row>
  </sheetData>
  <mergeCells count="1">
    <mergeCell ref="F1:H1"/>
  </mergeCells>
  <conditionalFormatting sqref="H3:H4">
    <cfRule type="expression" dxfId="0" priority="262">
      <formula>H3=#REF!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2</xdr:col>
                    <xdr:colOff>28575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3E58A-79B3-4858-A4F4-AC710D9944EE}">
  <sheetPr codeName="Ark21"/>
  <dimension ref="A1:M486"/>
  <sheetViews>
    <sheetView workbookViewId="0">
      <selection activeCell="K20" sqref="K20"/>
    </sheetView>
  </sheetViews>
  <sheetFormatPr defaultRowHeight="15" x14ac:dyDescent="0.25"/>
  <cols>
    <col min="2" max="2" width="10" bestFit="1" customWidth="1"/>
    <col min="7" max="8" width="10.5703125" customWidth="1"/>
    <col min="10" max="10" width="10.42578125" bestFit="1" customWidth="1"/>
    <col min="11" max="11" width="17.7109375" bestFit="1" customWidth="1"/>
    <col min="13" max="13" width="13.140625" style="2" customWidth="1"/>
    <col min="39" max="39" width="15.7109375" customWidth="1"/>
  </cols>
  <sheetData>
    <row r="1" spans="1:13" x14ac:dyDescent="0.25">
      <c r="A1" t="s">
        <v>11</v>
      </c>
      <c r="B1" s="1">
        <f>+VALUE(_xlfn.CONCAT(1,"-",1,"-",Årstal))</f>
        <v>45292</v>
      </c>
      <c r="J1" s="4" t="s">
        <v>12</v>
      </c>
      <c r="K1" s="5" t="s">
        <v>14</v>
      </c>
      <c r="L1" s="8" t="s">
        <v>13</v>
      </c>
      <c r="M1" s="2" t="s">
        <v>25</v>
      </c>
    </row>
    <row r="2" spans="1:13" x14ac:dyDescent="0.25">
      <c r="J2" s="2">
        <v>43466</v>
      </c>
      <c r="K2" s="3" t="s">
        <v>17</v>
      </c>
      <c r="L2" t="s">
        <v>10</v>
      </c>
      <c r="M2" s="2">
        <f>+IF(Tabel3[[#This Row],[Fridag]]="x",Tabel3[[#This Row],[Dato]],0)</f>
        <v>43466</v>
      </c>
    </row>
    <row r="3" spans="1:13" x14ac:dyDescent="0.25">
      <c r="J3" s="2">
        <v>43569</v>
      </c>
      <c r="K3" s="3" t="s">
        <v>0</v>
      </c>
      <c r="L3" t="s">
        <v>10</v>
      </c>
      <c r="M3" s="2">
        <f>+IF(Tabel3[[#This Row],[Fridag]]="x",Tabel3[[#This Row],[Dato]],0)</f>
        <v>43569</v>
      </c>
    </row>
    <row r="4" spans="1:13" x14ac:dyDescent="0.25">
      <c r="J4" s="2">
        <v>43573</v>
      </c>
      <c r="K4" s="3" t="s">
        <v>1</v>
      </c>
      <c r="L4" t="s">
        <v>10</v>
      </c>
      <c r="M4" s="2">
        <f>+IF(Tabel3[[#This Row],[Fridag]]="x",Tabel3[[#This Row],[Dato]],0)</f>
        <v>43573</v>
      </c>
    </row>
    <row r="5" spans="1:13" x14ac:dyDescent="0.25">
      <c r="J5" s="2">
        <v>43574</v>
      </c>
      <c r="K5" s="3" t="s">
        <v>2</v>
      </c>
      <c r="L5" t="s">
        <v>10</v>
      </c>
      <c r="M5" s="2">
        <f>+IF(Tabel3[[#This Row],[Fridag]]="x",Tabel3[[#This Row],[Dato]],0)</f>
        <v>43574</v>
      </c>
    </row>
    <row r="6" spans="1:13" x14ac:dyDescent="0.25">
      <c r="J6" s="2">
        <v>43576</v>
      </c>
      <c r="K6" s="3" t="s">
        <v>3</v>
      </c>
      <c r="L6" t="s">
        <v>10</v>
      </c>
      <c r="M6" s="2">
        <f>+IF(Tabel3[[#This Row],[Fridag]]="x",Tabel3[[#This Row],[Dato]],0)</f>
        <v>43576</v>
      </c>
    </row>
    <row r="7" spans="1:13" x14ac:dyDescent="0.25">
      <c r="J7" s="2">
        <v>43577</v>
      </c>
      <c r="K7" s="3" t="s">
        <v>18</v>
      </c>
      <c r="L7" t="s">
        <v>10</v>
      </c>
      <c r="M7" s="2">
        <f>+IF(Tabel3[[#This Row],[Fridag]]="x",Tabel3[[#This Row],[Dato]],0)</f>
        <v>43577</v>
      </c>
    </row>
    <row r="8" spans="1:13" x14ac:dyDescent="0.25">
      <c r="J8" s="2">
        <v>43586</v>
      </c>
      <c r="K8" s="3" t="s">
        <v>28</v>
      </c>
      <c r="L8">
        <v>0</v>
      </c>
      <c r="M8" s="2">
        <f>+IF(Tabel3[[#This Row],[Fridag]]="x",Tabel3[[#This Row],[Dato]],0)</f>
        <v>0</v>
      </c>
    </row>
    <row r="9" spans="1:13" x14ac:dyDescent="0.25">
      <c r="J9" s="2">
        <v>43602</v>
      </c>
      <c r="K9" s="3" t="s">
        <v>15</v>
      </c>
      <c r="L9" t="s">
        <v>10</v>
      </c>
      <c r="M9" s="2">
        <f>+IF(Tabel3[[#This Row],[Fridag]]="x",Tabel3[[#This Row],[Dato]],0)</f>
        <v>43602</v>
      </c>
    </row>
    <row r="10" spans="1:13" x14ac:dyDescent="0.25">
      <c r="J10" s="2">
        <v>43615</v>
      </c>
      <c r="K10" s="3" t="s">
        <v>21</v>
      </c>
      <c r="L10" t="s">
        <v>10</v>
      </c>
      <c r="M10" s="2">
        <f>+IF(Tabel3[[#This Row],[Fridag]]="x",Tabel3[[#This Row],[Dato]],0)</f>
        <v>43615</v>
      </c>
    </row>
    <row r="11" spans="1:13" x14ac:dyDescent="0.25">
      <c r="J11" s="2">
        <v>43621</v>
      </c>
      <c r="K11" s="3" t="s">
        <v>7</v>
      </c>
      <c r="L11">
        <v>0</v>
      </c>
      <c r="M11" s="2">
        <f>+IF(Tabel3[[#This Row],[Fridag]]="x",Tabel3[[#This Row],[Dato]],0)</f>
        <v>0</v>
      </c>
    </row>
    <row r="12" spans="1:13" x14ac:dyDescent="0.25">
      <c r="J12" s="2">
        <v>43625</v>
      </c>
      <c r="K12" s="3" t="s">
        <v>5</v>
      </c>
      <c r="L12" t="s">
        <v>10</v>
      </c>
      <c r="M12" s="2">
        <f>+IF(Tabel3[[#This Row],[Fridag]]="x",Tabel3[[#This Row],[Dato]],0)</f>
        <v>43625</v>
      </c>
    </row>
    <row r="13" spans="1:13" x14ac:dyDescent="0.25">
      <c r="J13" s="2">
        <v>43626</v>
      </c>
      <c r="K13" s="3" t="s">
        <v>16</v>
      </c>
      <c r="L13" t="s">
        <v>10</v>
      </c>
      <c r="M13" s="2">
        <f>+IF(Tabel3[[#This Row],[Fridag]]="x",Tabel3[[#This Row],[Dato]],0)</f>
        <v>43626</v>
      </c>
    </row>
    <row r="14" spans="1:13" x14ac:dyDescent="0.25">
      <c r="J14" s="2">
        <v>43823</v>
      </c>
      <c r="K14" s="3" t="s">
        <v>19</v>
      </c>
      <c r="L14">
        <v>0</v>
      </c>
      <c r="M14" s="2">
        <f>+IF(Tabel3[[#This Row],[Fridag]]="x",Tabel3[[#This Row],[Dato]],0)</f>
        <v>0</v>
      </c>
    </row>
    <row r="15" spans="1:13" x14ac:dyDescent="0.25">
      <c r="J15" s="2">
        <v>43824</v>
      </c>
      <c r="K15" s="3" t="s">
        <v>20</v>
      </c>
      <c r="L15" t="s">
        <v>10</v>
      </c>
      <c r="M15" s="2">
        <f>+IF(Tabel3[[#This Row],[Fridag]]="x",Tabel3[[#This Row],[Dato]],0)</f>
        <v>43824</v>
      </c>
    </row>
    <row r="16" spans="1:13" x14ac:dyDescent="0.25">
      <c r="J16" s="2">
        <v>43825</v>
      </c>
      <c r="K16" s="3" t="s">
        <v>8</v>
      </c>
      <c r="L16" t="s">
        <v>10</v>
      </c>
      <c r="M16" s="2">
        <f>+IF(Tabel3[[#This Row],[Fridag]]="x",Tabel3[[#This Row],[Dato]],0)</f>
        <v>43825</v>
      </c>
    </row>
    <row r="17" spans="10:13" x14ac:dyDescent="0.25">
      <c r="J17" s="2">
        <v>43830</v>
      </c>
      <c r="K17" s="3" t="s">
        <v>9</v>
      </c>
      <c r="L17">
        <v>0</v>
      </c>
      <c r="M17" s="2">
        <f>+IF(Tabel3[[#This Row],[Fridag]]="x",Tabel3[[#This Row],[Dato]],0)</f>
        <v>0</v>
      </c>
    </row>
    <row r="18" spans="10:13" x14ac:dyDescent="0.25">
      <c r="J18" s="2">
        <v>43831</v>
      </c>
      <c r="K18" s="3" t="s">
        <v>17</v>
      </c>
      <c r="L18" t="s">
        <v>10</v>
      </c>
      <c r="M18" s="2">
        <f>+IF(Tabel3[[#This Row],[Fridag]]="x",Tabel3[[#This Row],[Dato]],0)</f>
        <v>43831</v>
      </c>
    </row>
    <row r="19" spans="10:13" x14ac:dyDescent="0.25">
      <c r="J19" s="2">
        <v>43926</v>
      </c>
      <c r="K19" s="3" t="s">
        <v>0</v>
      </c>
      <c r="L19" t="s">
        <v>10</v>
      </c>
      <c r="M19" s="2">
        <f>+IF(Tabel3[[#This Row],[Fridag]]="x",Tabel3[[#This Row],[Dato]],0)</f>
        <v>43926</v>
      </c>
    </row>
    <row r="20" spans="10:13" x14ac:dyDescent="0.25">
      <c r="J20" s="2">
        <v>43930</v>
      </c>
      <c r="K20" s="3" t="s">
        <v>1</v>
      </c>
      <c r="L20" t="s">
        <v>10</v>
      </c>
      <c r="M20" s="2">
        <f>+IF(Tabel3[[#This Row],[Fridag]]="x",Tabel3[[#This Row],[Dato]],0)</f>
        <v>43930</v>
      </c>
    </row>
    <row r="21" spans="10:13" x14ac:dyDescent="0.25">
      <c r="J21" s="2">
        <v>43931</v>
      </c>
      <c r="K21" s="3" t="s">
        <v>2</v>
      </c>
      <c r="L21" t="s">
        <v>10</v>
      </c>
      <c r="M21" s="2">
        <f>+IF(Tabel3[[#This Row],[Fridag]]="x",Tabel3[[#This Row],[Dato]],0)</f>
        <v>43931</v>
      </c>
    </row>
    <row r="22" spans="10:13" x14ac:dyDescent="0.25">
      <c r="J22" s="2">
        <v>43933</v>
      </c>
      <c r="K22" s="3" t="s">
        <v>3</v>
      </c>
      <c r="L22" t="s">
        <v>10</v>
      </c>
      <c r="M22" s="2">
        <f>+IF(Tabel3[[#This Row],[Fridag]]="x",Tabel3[[#This Row],[Dato]],0)</f>
        <v>43933</v>
      </c>
    </row>
    <row r="23" spans="10:13" x14ac:dyDescent="0.25">
      <c r="J23" s="2">
        <v>43934</v>
      </c>
      <c r="K23" s="3" t="s">
        <v>18</v>
      </c>
      <c r="L23" t="s">
        <v>10</v>
      </c>
      <c r="M23" s="2">
        <f>+IF(Tabel3[[#This Row],[Fridag]]="x",Tabel3[[#This Row],[Dato]],0)</f>
        <v>43934</v>
      </c>
    </row>
    <row r="24" spans="10:13" x14ac:dyDescent="0.25">
      <c r="J24" s="2">
        <v>43952</v>
      </c>
      <c r="K24" s="3" t="s">
        <v>28</v>
      </c>
      <c r="L24">
        <v>0</v>
      </c>
      <c r="M24" s="2">
        <f>+IF(Tabel3[[#This Row],[Fridag]]="x",Tabel3[[#This Row],[Dato]],0)</f>
        <v>0</v>
      </c>
    </row>
    <row r="25" spans="10:13" x14ac:dyDescent="0.25">
      <c r="J25" s="2">
        <v>43959</v>
      </c>
      <c r="K25" s="3" t="s">
        <v>15</v>
      </c>
      <c r="L25" t="s">
        <v>10</v>
      </c>
      <c r="M25" s="2">
        <f>+IF(Tabel3[[#This Row],[Fridag]]="x",Tabel3[[#This Row],[Dato]],0)</f>
        <v>43959</v>
      </c>
    </row>
    <row r="26" spans="10:13" x14ac:dyDescent="0.25">
      <c r="J26" s="2">
        <v>43972</v>
      </c>
      <c r="K26" s="3" t="s">
        <v>21</v>
      </c>
      <c r="L26" t="s">
        <v>10</v>
      </c>
      <c r="M26" s="2">
        <f>+IF(Tabel3[[#This Row],[Fridag]]="x",Tabel3[[#This Row],[Dato]],0)</f>
        <v>43972</v>
      </c>
    </row>
    <row r="27" spans="10:13" x14ac:dyDescent="0.25">
      <c r="J27" s="2">
        <v>43982</v>
      </c>
      <c r="K27" s="3" t="s">
        <v>5</v>
      </c>
      <c r="L27" t="s">
        <v>10</v>
      </c>
      <c r="M27" s="2">
        <f>+IF(Tabel3[[#This Row],[Fridag]]="x",Tabel3[[#This Row],[Dato]],0)</f>
        <v>43982</v>
      </c>
    </row>
    <row r="28" spans="10:13" x14ac:dyDescent="0.25">
      <c r="J28" s="2">
        <v>43983</v>
      </c>
      <c r="K28" s="3" t="s">
        <v>16</v>
      </c>
      <c r="L28" t="s">
        <v>10</v>
      </c>
      <c r="M28" s="2">
        <f>+IF(Tabel3[[#This Row],[Fridag]]="x",Tabel3[[#This Row],[Dato]],0)</f>
        <v>43983</v>
      </c>
    </row>
    <row r="29" spans="10:13" x14ac:dyDescent="0.25">
      <c r="J29" s="2">
        <v>43987</v>
      </c>
      <c r="K29" s="3" t="s">
        <v>7</v>
      </c>
      <c r="L29">
        <v>0</v>
      </c>
      <c r="M29" s="2">
        <f>+IF(Tabel3[[#This Row],[Fridag]]="x",Tabel3[[#This Row],[Dato]],0)</f>
        <v>0</v>
      </c>
    </row>
    <row r="30" spans="10:13" x14ac:dyDescent="0.25">
      <c r="J30" s="2">
        <v>44189</v>
      </c>
      <c r="K30" s="3" t="s">
        <v>19</v>
      </c>
      <c r="L30">
        <v>0</v>
      </c>
      <c r="M30" s="2">
        <f>+IF(Tabel3[[#This Row],[Fridag]]="x",Tabel3[[#This Row],[Dato]],0)</f>
        <v>0</v>
      </c>
    </row>
    <row r="31" spans="10:13" x14ac:dyDescent="0.25">
      <c r="J31" s="2">
        <v>44190</v>
      </c>
      <c r="K31" s="3" t="s">
        <v>20</v>
      </c>
      <c r="L31" t="s">
        <v>10</v>
      </c>
      <c r="M31" s="2">
        <f>+IF(Tabel3[[#This Row],[Fridag]]="x",Tabel3[[#This Row],[Dato]],0)</f>
        <v>44190</v>
      </c>
    </row>
    <row r="32" spans="10:13" x14ac:dyDescent="0.25">
      <c r="J32" s="2">
        <v>44191</v>
      </c>
      <c r="K32" s="3" t="s">
        <v>8</v>
      </c>
      <c r="L32" t="s">
        <v>10</v>
      </c>
      <c r="M32" s="2">
        <f>+IF(Tabel3[[#This Row],[Fridag]]="x",Tabel3[[#This Row],[Dato]],0)</f>
        <v>44191</v>
      </c>
    </row>
    <row r="33" spans="10:13" x14ac:dyDescent="0.25">
      <c r="J33" s="2">
        <v>44196</v>
      </c>
      <c r="K33" s="3" t="s">
        <v>9</v>
      </c>
      <c r="L33">
        <v>0</v>
      </c>
      <c r="M33" s="2">
        <f>+IF(Tabel3[[#This Row],[Fridag]]="x",Tabel3[[#This Row],[Dato]],0)</f>
        <v>0</v>
      </c>
    </row>
    <row r="34" spans="10:13" x14ac:dyDescent="0.25">
      <c r="J34" s="2">
        <v>44197</v>
      </c>
      <c r="K34" s="3" t="s">
        <v>17</v>
      </c>
      <c r="L34" t="s">
        <v>10</v>
      </c>
      <c r="M34" s="2">
        <f>+IF(Tabel3[[#This Row],[Fridag]]="x",Tabel3[[#This Row],[Dato]],0)</f>
        <v>44197</v>
      </c>
    </row>
    <row r="35" spans="10:13" x14ac:dyDescent="0.25">
      <c r="J35" s="2">
        <v>44283</v>
      </c>
      <c r="K35" s="3" t="s">
        <v>0</v>
      </c>
      <c r="L35" t="s">
        <v>10</v>
      </c>
      <c r="M35" s="2">
        <f>+IF(Tabel3[[#This Row],[Fridag]]="x",Tabel3[[#This Row],[Dato]],0)</f>
        <v>44283</v>
      </c>
    </row>
    <row r="36" spans="10:13" x14ac:dyDescent="0.25">
      <c r="J36" s="2">
        <v>44287</v>
      </c>
      <c r="K36" s="3" t="s">
        <v>1</v>
      </c>
      <c r="L36" t="s">
        <v>10</v>
      </c>
      <c r="M36" s="2">
        <f>+IF(Tabel3[[#This Row],[Fridag]]="x",Tabel3[[#This Row],[Dato]],0)</f>
        <v>44287</v>
      </c>
    </row>
    <row r="37" spans="10:13" x14ac:dyDescent="0.25">
      <c r="J37" s="2">
        <v>44288</v>
      </c>
      <c r="K37" s="3" t="s">
        <v>2</v>
      </c>
      <c r="L37" t="s">
        <v>10</v>
      </c>
      <c r="M37" s="2">
        <f>+IF(Tabel3[[#This Row],[Fridag]]="x",Tabel3[[#This Row],[Dato]],0)</f>
        <v>44288</v>
      </c>
    </row>
    <row r="38" spans="10:13" x14ac:dyDescent="0.25">
      <c r="J38" s="2">
        <v>44290</v>
      </c>
      <c r="K38" s="3" t="s">
        <v>3</v>
      </c>
      <c r="L38" t="s">
        <v>10</v>
      </c>
      <c r="M38" s="2">
        <f>+IF(Tabel3[[#This Row],[Fridag]]="x",Tabel3[[#This Row],[Dato]],0)</f>
        <v>44290</v>
      </c>
    </row>
    <row r="39" spans="10:13" x14ac:dyDescent="0.25">
      <c r="J39" s="2">
        <v>44291</v>
      </c>
      <c r="K39" s="3" t="s">
        <v>18</v>
      </c>
      <c r="L39" t="s">
        <v>10</v>
      </c>
      <c r="M39" s="2">
        <f>+IF(Tabel3[[#This Row],[Fridag]]="x",Tabel3[[#This Row],[Dato]],0)</f>
        <v>44291</v>
      </c>
    </row>
    <row r="40" spans="10:13" x14ac:dyDescent="0.25">
      <c r="J40" s="2">
        <v>44316</v>
      </c>
      <c r="K40" s="3" t="s">
        <v>15</v>
      </c>
      <c r="L40" t="s">
        <v>10</v>
      </c>
      <c r="M40" s="2">
        <f>+IF(Tabel3[[#This Row],[Fridag]]="x",Tabel3[[#This Row],[Dato]],0)</f>
        <v>44316</v>
      </c>
    </row>
    <row r="41" spans="10:13" x14ac:dyDescent="0.25">
      <c r="J41" s="2">
        <v>44317</v>
      </c>
      <c r="K41" s="3" t="s">
        <v>28</v>
      </c>
      <c r="L41">
        <v>0</v>
      </c>
      <c r="M41" s="2">
        <f>+IF(Tabel3[[#This Row],[Fridag]]="x",Tabel3[[#This Row],[Dato]],0)</f>
        <v>0</v>
      </c>
    </row>
    <row r="42" spans="10:13" x14ac:dyDescent="0.25">
      <c r="J42" s="2">
        <v>44329</v>
      </c>
      <c r="K42" s="3" t="s">
        <v>21</v>
      </c>
      <c r="L42" t="s">
        <v>10</v>
      </c>
      <c r="M42" s="2">
        <f>+IF(Tabel3[[#This Row],[Fridag]]="x",Tabel3[[#This Row],[Dato]],0)</f>
        <v>44329</v>
      </c>
    </row>
    <row r="43" spans="10:13" x14ac:dyDescent="0.25">
      <c r="J43" s="2">
        <v>44339</v>
      </c>
      <c r="K43" s="3" t="s">
        <v>5</v>
      </c>
      <c r="L43" t="s">
        <v>10</v>
      </c>
      <c r="M43" s="2">
        <f>+IF(Tabel3[[#This Row],[Fridag]]="x",Tabel3[[#This Row],[Dato]],0)</f>
        <v>44339</v>
      </c>
    </row>
    <row r="44" spans="10:13" x14ac:dyDescent="0.25">
      <c r="J44" s="2">
        <v>44340</v>
      </c>
      <c r="K44" s="3" t="s">
        <v>16</v>
      </c>
      <c r="L44" t="s">
        <v>10</v>
      </c>
      <c r="M44" s="2">
        <f>+IF(Tabel3[[#This Row],[Fridag]]="x",Tabel3[[#This Row],[Dato]],0)</f>
        <v>44340</v>
      </c>
    </row>
    <row r="45" spans="10:13" x14ac:dyDescent="0.25">
      <c r="J45" s="2">
        <v>44352</v>
      </c>
      <c r="K45" s="3" t="s">
        <v>7</v>
      </c>
      <c r="L45">
        <v>0</v>
      </c>
      <c r="M45" s="2">
        <f>+IF(Tabel3[[#This Row],[Fridag]]="x",Tabel3[[#This Row],[Dato]],0)</f>
        <v>0</v>
      </c>
    </row>
    <row r="46" spans="10:13" x14ac:dyDescent="0.25">
      <c r="J46" s="2">
        <v>44554</v>
      </c>
      <c r="K46" s="3" t="s">
        <v>19</v>
      </c>
      <c r="L46">
        <v>0</v>
      </c>
      <c r="M46" s="2">
        <f>+IF(Tabel3[[#This Row],[Fridag]]="x",Tabel3[[#This Row],[Dato]],0)</f>
        <v>0</v>
      </c>
    </row>
    <row r="47" spans="10:13" x14ac:dyDescent="0.25">
      <c r="J47" s="2">
        <v>44555</v>
      </c>
      <c r="K47" s="3" t="s">
        <v>20</v>
      </c>
      <c r="L47" t="s">
        <v>10</v>
      </c>
      <c r="M47" s="2">
        <f>+IF(Tabel3[[#This Row],[Fridag]]="x",Tabel3[[#This Row],[Dato]],0)</f>
        <v>44555</v>
      </c>
    </row>
    <row r="48" spans="10:13" x14ac:dyDescent="0.25">
      <c r="J48" s="2">
        <v>44556</v>
      </c>
      <c r="K48" s="3" t="s">
        <v>8</v>
      </c>
      <c r="L48" t="s">
        <v>10</v>
      </c>
      <c r="M48" s="2">
        <f>+IF(Tabel3[[#This Row],[Fridag]]="x",Tabel3[[#This Row],[Dato]],0)</f>
        <v>44556</v>
      </c>
    </row>
    <row r="49" spans="10:13" x14ac:dyDescent="0.25">
      <c r="J49" s="2">
        <v>44561</v>
      </c>
      <c r="K49" s="3" t="s">
        <v>9</v>
      </c>
      <c r="L49">
        <v>0</v>
      </c>
      <c r="M49" s="2">
        <f>+IF(Tabel3[[#This Row],[Fridag]]="x",Tabel3[[#This Row],[Dato]],0)</f>
        <v>0</v>
      </c>
    </row>
    <row r="50" spans="10:13" x14ac:dyDescent="0.25">
      <c r="J50" s="2">
        <v>44562</v>
      </c>
      <c r="K50" s="3" t="s">
        <v>17</v>
      </c>
      <c r="L50" t="s">
        <v>10</v>
      </c>
      <c r="M50" s="2">
        <f>+IF(Tabel3[[#This Row],[Fridag]]="x",Tabel3[[#This Row],[Dato]],0)</f>
        <v>44562</v>
      </c>
    </row>
    <row r="51" spans="10:13" x14ac:dyDescent="0.25">
      <c r="J51" s="2">
        <v>44661</v>
      </c>
      <c r="K51" s="3" t="s">
        <v>0</v>
      </c>
      <c r="L51" t="s">
        <v>10</v>
      </c>
      <c r="M51" s="2">
        <f>+IF(Tabel3[[#This Row],[Fridag]]="x",Tabel3[[#This Row],[Dato]],0)</f>
        <v>44661</v>
      </c>
    </row>
    <row r="52" spans="10:13" x14ac:dyDescent="0.25">
      <c r="J52" s="2">
        <v>44665</v>
      </c>
      <c r="K52" s="3" t="s">
        <v>1</v>
      </c>
      <c r="L52" t="s">
        <v>10</v>
      </c>
      <c r="M52" s="2">
        <f>+IF(Tabel3[[#This Row],[Fridag]]="x",Tabel3[[#This Row],[Dato]],0)</f>
        <v>44665</v>
      </c>
    </row>
    <row r="53" spans="10:13" x14ac:dyDescent="0.25">
      <c r="J53" s="2">
        <v>44666</v>
      </c>
      <c r="K53" s="3" t="s">
        <v>2</v>
      </c>
      <c r="L53" t="s">
        <v>10</v>
      </c>
      <c r="M53" s="2">
        <f>+IF(Tabel3[[#This Row],[Fridag]]="x",Tabel3[[#This Row],[Dato]],0)</f>
        <v>44666</v>
      </c>
    </row>
    <row r="54" spans="10:13" x14ac:dyDescent="0.25">
      <c r="J54" s="2">
        <v>44668</v>
      </c>
      <c r="K54" s="3" t="s">
        <v>3</v>
      </c>
      <c r="L54" t="s">
        <v>10</v>
      </c>
      <c r="M54" s="2">
        <f>+IF(Tabel3[[#This Row],[Fridag]]="x",Tabel3[[#This Row],[Dato]],0)</f>
        <v>44668</v>
      </c>
    </row>
    <row r="55" spans="10:13" x14ac:dyDescent="0.25">
      <c r="J55" s="2">
        <v>44669</v>
      </c>
      <c r="K55" s="3" t="s">
        <v>18</v>
      </c>
      <c r="L55" t="s">
        <v>10</v>
      </c>
      <c r="M55" s="2">
        <f>+IF(Tabel3[[#This Row],[Fridag]]="x",Tabel3[[#This Row],[Dato]],0)</f>
        <v>44669</v>
      </c>
    </row>
    <row r="56" spans="10:13" x14ac:dyDescent="0.25">
      <c r="J56" s="2">
        <v>44682</v>
      </c>
      <c r="K56" s="3" t="s">
        <v>28</v>
      </c>
      <c r="L56">
        <v>0</v>
      </c>
      <c r="M56" s="2">
        <f>+IF(Tabel3[[#This Row],[Fridag]]="x",Tabel3[[#This Row],[Dato]],0)</f>
        <v>0</v>
      </c>
    </row>
    <row r="57" spans="10:13" x14ac:dyDescent="0.25">
      <c r="J57" s="2">
        <v>44694</v>
      </c>
      <c r="K57" s="3" t="s">
        <v>15</v>
      </c>
      <c r="L57" t="s">
        <v>10</v>
      </c>
      <c r="M57" s="2">
        <f>+IF(Tabel3[[#This Row],[Fridag]]="x",Tabel3[[#This Row],[Dato]],0)</f>
        <v>44694</v>
      </c>
    </row>
    <row r="58" spans="10:13" x14ac:dyDescent="0.25">
      <c r="J58" s="2">
        <v>44707</v>
      </c>
      <c r="K58" s="3" t="s">
        <v>21</v>
      </c>
      <c r="L58" t="s">
        <v>10</v>
      </c>
      <c r="M58" s="2">
        <f>+IF(Tabel3[[#This Row],[Fridag]]="x",Tabel3[[#This Row],[Dato]],0)</f>
        <v>44707</v>
      </c>
    </row>
    <row r="59" spans="10:13" x14ac:dyDescent="0.25">
      <c r="J59" s="2">
        <v>44717</v>
      </c>
      <c r="K59" s="3" t="s">
        <v>5</v>
      </c>
      <c r="L59" t="s">
        <v>10</v>
      </c>
      <c r="M59" s="2">
        <f>+IF(Tabel3[[#This Row],[Fridag]]="x",Tabel3[[#This Row],[Dato]],0)</f>
        <v>44717</v>
      </c>
    </row>
    <row r="60" spans="10:13" x14ac:dyDescent="0.25">
      <c r="J60" s="2">
        <v>44717</v>
      </c>
      <c r="K60" s="3" t="s">
        <v>7</v>
      </c>
      <c r="L60">
        <v>0</v>
      </c>
      <c r="M60" s="2">
        <f>+IF(Tabel3[[#This Row],[Fridag]]="x",Tabel3[[#This Row],[Dato]],0)</f>
        <v>0</v>
      </c>
    </row>
    <row r="61" spans="10:13" x14ac:dyDescent="0.25">
      <c r="J61" s="2">
        <v>44718</v>
      </c>
      <c r="K61" s="3" t="s">
        <v>16</v>
      </c>
      <c r="L61" t="s">
        <v>10</v>
      </c>
      <c r="M61" s="2">
        <f>+IF(Tabel3[[#This Row],[Fridag]]="x",Tabel3[[#This Row],[Dato]],0)</f>
        <v>44718</v>
      </c>
    </row>
    <row r="62" spans="10:13" x14ac:dyDescent="0.25">
      <c r="J62" s="2">
        <v>44919</v>
      </c>
      <c r="K62" s="3" t="s">
        <v>19</v>
      </c>
      <c r="L62">
        <v>0</v>
      </c>
      <c r="M62" s="2">
        <f>+IF(Tabel3[[#This Row],[Fridag]]="x",Tabel3[[#This Row],[Dato]],0)</f>
        <v>0</v>
      </c>
    </row>
    <row r="63" spans="10:13" x14ac:dyDescent="0.25">
      <c r="J63" s="2">
        <v>44920</v>
      </c>
      <c r="K63" s="3" t="s">
        <v>20</v>
      </c>
      <c r="L63" t="s">
        <v>10</v>
      </c>
      <c r="M63" s="2">
        <f>+IF(Tabel3[[#This Row],[Fridag]]="x",Tabel3[[#This Row],[Dato]],0)</f>
        <v>44920</v>
      </c>
    </row>
    <row r="64" spans="10:13" x14ac:dyDescent="0.25">
      <c r="J64" s="2">
        <v>44921</v>
      </c>
      <c r="K64" s="3" t="s">
        <v>8</v>
      </c>
      <c r="L64" t="s">
        <v>10</v>
      </c>
      <c r="M64" s="2">
        <f>+IF(Tabel3[[#This Row],[Fridag]]="x",Tabel3[[#This Row],[Dato]],0)</f>
        <v>44921</v>
      </c>
    </row>
    <row r="65" spans="10:13" x14ac:dyDescent="0.25">
      <c r="J65" s="6">
        <v>44926</v>
      </c>
      <c r="K65" s="7" t="s">
        <v>9</v>
      </c>
      <c r="L65">
        <v>0</v>
      </c>
      <c r="M65" s="2">
        <f>+IF(Tabel3[[#This Row],[Fridag]]="x",Tabel3[[#This Row],[Dato]],0)</f>
        <v>0</v>
      </c>
    </row>
    <row r="66" spans="10:13" x14ac:dyDescent="0.25">
      <c r="J66" s="2">
        <v>44927</v>
      </c>
      <c r="K66" s="3" t="s">
        <v>17</v>
      </c>
      <c r="L66" t="s">
        <v>10</v>
      </c>
      <c r="M66" s="2">
        <f>+IF(Tabel3[[#This Row],[Fridag]]="x",Tabel3[[#This Row],[Dato]],0)</f>
        <v>44927</v>
      </c>
    </row>
    <row r="67" spans="10:13" x14ac:dyDescent="0.25">
      <c r="J67" s="2">
        <v>45018</v>
      </c>
      <c r="K67" s="3" t="s">
        <v>0</v>
      </c>
      <c r="L67" t="s">
        <v>10</v>
      </c>
      <c r="M67" s="2">
        <f>+IF(Tabel3[[#This Row],[Fridag]]="x",Tabel3[[#This Row],[Dato]],0)</f>
        <v>45018</v>
      </c>
    </row>
    <row r="68" spans="10:13" x14ac:dyDescent="0.25">
      <c r="J68" s="2">
        <v>45022</v>
      </c>
      <c r="K68" s="3" t="s">
        <v>1</v>
      </c>
      <c r="L68" t="s">
        <v>10</v>
      </c>
      <c r="M68" s="2">
        <f>+IF(Tabel3[[#This Row],[Fridag]]="x",Tabel3[[#This Row],[Dato]],0)</f>
        <v>45022</v>
      </c>
    </row>
    <row r="69" spans="10:13" x14ac:dyDescent="0.25">
      <c r="J69" s="2">
        <v>45023</v>
      </c>
      <c r="K69" s="3" t="s">
        <v>2</v>
      </c>
      <c r="L69" t="s">
        <v>10</v>
      </c>
      <c r="M69" s="2">
        <f>+IF(Tabel3[[#This Row],[Fridag]]="x",Tabel3[[#This Row],[Dato]],0)</f>
        <v>45023</v>
      </c>
    </row>
    <row r="70" spans="10:13" x14ac:dyDescent="0.25">
      <c r="J70" s="2">
        <v>45025</v>
      </c>
      <c r="K70" s="3" t="s">
        <v>3</v>
      </c>
      <c r="L70" t="s">
        <v>10</v>
      </c>
      <c r="M70" s="2">
        <f>+IF(Tabel3[[#This Row],[Fridag]]="x",Tabel3[[#This Row],[Dato]],0)</f>
        <v>45025</v>
      </c>
    </row>
    <row r="71" spans="10:13" x14ac:dyDescent="0.25">
      <c r="J71" s="2">
        <v>45026</v>
      </c>
      <c r="K71" s="3" t="s">
        <v>4</v>
      </c>
      <c r="L71" t="s">
        <v>10</v>
      </c>
      <c r="M71" s="2">
        <f>+IF(Tabel3[[#This Row],[Fridag]]="x",Tabel3[[#This Row],[Dato]],0)</f>
        <v>45026</v>
      </c>
    </row>
    <row r="72" spans="10:13" x14ac:dyDescent="0.25">
      <c r="J72" s="2">
        <v>45047</v>
      </c>
      <c r="K72" s="3" t="s">
        <v>28</v>
      </c>
      <c r="L72">
        <v>0</v>
      </c>
      <c r="M72" s="2">
        <f>+IF(Tabel3[[#This Row],[Fridag]]="x",Tabel3[[#This Row],[Dato]],0)</f>
        <v>0</v>
      </c>
    </row>
    <row r="73" spans="10:13" x14ac:dyDescent="0.25">
      <c r="J73" s="2">
        <v>45051</v>
      </c>
      <c r="K73" s="3" t="s">
        <v>15</v>
      </c>
      <c r="L73" t="s">
        <v>10</v>
      </c>
      <c r="M73" s="2">
        <f>+IF(Tabel3[[#This Row],[Fridag]]="x",Tabel3[[#This Row],[Dato]],0)</f>
        <v>45051</v>
      </c>
    </row>
    <row r="74" spans="10:13" x14ac:dyDescent="0.25">
      <c r="J74" s="2">
        <v>45064</v>
      </c>
      <c r="K74" s="3" t="s">
        <v>21</v>
      </c>
      <c r="L74" t="s">
        <v>10</v>
      </c>
      <c r="M74" s="2">
        <f>+IF(Tabel3[[#This Row],[Fridag]]="x",Tabel3[[#This Row],[Dato]],0)</f>
        <v>45064</v>
      </c>
    </row>
    <row r="75" spans="10:13" x14ac:dyDescent="0.25">
      <c r="J75" s="2">
        <v>45074</v>
      </c>
      <c r="K75" s="3" t="s">
        <v>5</v>
      </c>
      <c r="L75" t="s">
        <v>10</v>
      </c>
      <c r="M75" s="2">
        <f>+IF(Tabel3[[#This Row],[Fridag]]="x",Tabel3[[#This Row],[Dato]],0)</f>
        <v>45074</v>
      </c>
    </row>
    <row r="76" spans="10:13" x14ac:dyDescent="0.25">
      <c r="J76" s="2">
        <v>45075</v>
      </c>
      <c r="K76" s="3" t="s">
        <v>6</v>
      </c>
      <c r="L76" t="s">
        <v>10</v>
      </c>
      <c r="M76" s="2">
        <f>+IF(Tabel3[[#This Row],[Fridag]]="x",Tabel3[[#This Row],[Dato]],0)</f>
        <v>45075</v>
      </c>
    </row>
    <row r="77" spans="10:13" x14ac:dyDescent="0.25">
      <c r="J77" s="2">
        <v>45082</v>
      </c>
      <c r="K77" s="3" t="s">
        <v>7</v>
      </c>
      <c r="L77">
        <v>0</v>
      </c>
      <c r="M77" s="2">
        <f>+IF(Tabel3[[#This Row],[Fridag]]="x",Tabel3[[#This Row],[Dato]],0)</f>
        <v>0</v>
      </c>
    </row>
    <row r="78" spans="10:13" x14ac:dyDescent="0.25">
      <c r="J78" s="2">
        <v>45284</v>
      </c>
      <c r="K78" s="3" t="s">
        <v>19</v>
      </c>
      <c r="L78">
        <v>0</v>
      </c>
      <c r="M78" s="2">
        <f>+IF(Tabel3[[#This Row],[Fridag]]="x",Tabel3[[#This Row],[Dato]],0)</f>
        <v>0</v>
      </c>
    </row>
    <row r="79" spans="10:13" x14ac:dyDescent="0.25">
      <c r="J79" s="2">
        <v>45285</v>
      </c>
      <c r="K79" s="3" t="s">
        <v>20</v>
      </c>
      <c r="L79" t="s">
        <v>10</v>
      </c>
      <c r="M79" s="2">
        <f>+IF(Tabel3[[#This Row],[Fridag]]="x",Tabel3[[#This Row],[Dato]],0)</f>
        <v>45285</v>
      </c>
    </row>
    <row r="80" spans="10:13" x14ac:dyDescent="0.25">
      <c r="J80" s="2">
        <v>45286</v>
      </c>
      <c r="K80" s="3" t="s">
        <v>8</v>
      </c>
      <c r="L80" t="s">
        <v>10</v>
      </c>
      <c r="M80" s="2">
        <f>+IF(Tabel3[[#This Row],[Fridag]]="x",Tabel3[[#This Row],[Dato]],0)</f>
        <v>45286</v>
      </c>
    </row>
    <row r="81" spans="10:13" x14ac:dyDescent="0.25">
      <c r="J81" s="2">
        <v>45291</v>
      </c>
      <c r="K81" s="3" t="s">
        <v>9</v>
      </c>
      <c r="L81">
        <v>0</v>
      </c>
      <c r="M81" s="2">
        <f>+IF(Tabel3[[#This Row],[Fridag]]="x",Tabel3[[#This Row],[Dato]],0)</f>
        <v>0</v>
      </c>
    </row>
    <row r="82" spans="10:13" x14ac:dyDescent="0.25">
      <c r="J82" s="2">
        <v>45292</v>
      </c>
      <c r="K82" s="3" t="s">
        <v>17</v>
      </c>
      <c r="L82" t="s">
        <v>10</v>
      </c>
      <c r="M82" s="2">
        <f>+IF(Tabel3[[#This Row],[Fridag]]="x",Tabel3[[#This Row],[Dato]],0)</f>
        <v>45292</v>
      </c>
    </row>
    <row r="83" spans="10:13" x14ac:dyDescent="0.25">
      <c r="J83" s="2">
        <v>45375</v>
      </c>
      <c r="K83" s="3" t="s">
        <v>0</v>
      </c>
      <c r="L83" t="s">
        <v>10</v>
      </c>
      <c r="M83" s="2">
        <f>+IF(Tabel3[[#This Row],[Fridag]]="x",Tabel3[[#This Row],[Dato]],0)</f>
        <v>45375</v>
      </c>
    </row>
    <row r="84" spans="10:13" x14ac:dyDescent="0.25">
      <c r="J84" s="2">
        <v>45379</v>
      </c>
      <c r="K84" s="3" t="s">
        <v>1</v>
      </c>
      <c r="L84" t="s">
        <v>10</v>
      </c>
      <c r="M84" s="2">
        <f>+IF(Tabel3[[#This Row],[Fridag]]="x",Tabel3[[#This Row],[Dato]],0)</f>
        <v>45379</v>
      </c>
    </row>
    <row r="85" spans="10:13" x14ac:dyDescent="0.25">
      <c r="J85" s="2">
        <v>45380</v>
      </c>
      <c r="K85" s="3" t="s">
        <v>2</v>
      </c>
      <c r="L85" t="s">
        <v>10</v>
      </c>
      <c r="M85" s="2">
        <f>+IF(Tabel3[[#This Row],[Fridag]]="x",Tabel3[[#This Row],[Dato]],0)</f>
        <v>45380</v>
      </c>
    </row>
    <row r="86" spans="10:13" x14ac:dyDescent="0.25">
      <c r="J86" s="2">
        <v>45382</v>
      </c>
      <c r="K86" s="3" t="s">
        <v>3</v>
      </c>
      <c r="L86" t="s">
        <v>10</v>
      </c>
      <c r="M86" s="2">
        <f>+IF(Tabel3[[#This Row],[Fridag]]="x",Tabel3[[#This Row],[Dato]],0)</f>
        <v>45382</v>
      </c>
    </row>
    <row r="87" spans="10:13" x14ac:dyDescent="0.25">
      <c r="J87" s="2">
        <v>45383</v>
      </c>
      <c r="K87" s="3" t="s">
        <v>4</v>
      </c>
      <c r="L87" t="s">
        <v>10</v>
      </c>
      <c r="M87" s="2">
        <f>+IF(Tabel3[[#This Row],[Fridag]]="x",Tabel3[[#This Row],[Dato]],0)</f>
        <v>45383</v>
      </c>
    </row>
    <row r="88" spans="10:13" x14ac:dyDescent="0.25">
      <c r="J88" s="2">
        <v>45413</v>
      </c>
      <c r="K88" s="3" t="s">
        <v>28</v>
      </c>
      <c r="L88">
        <v>0</v>
      </c>
      <c r="M88" s="2">
        <f>+IF(Tabel3[[#This Row],[Fridag]]="x",Tabel3[[#This Row],[Dato]],0)</f>
        <v>0</v>
      </c>
    </row>
    <row r="89" spans="10:13" x14ac:dyDescent="0.25">
      <c r="J89" s="2">
        <v>45421</v>
      </c>
      <c r="K89" s="3" t="s">
        <v>21</v>
      </c>
      <c r="L89" t="s">
        <v>10</v>
      </c>
      <c r="M89" s="2">
        <f>+IF(Tabel3[[#This Row],[Fridag]]="x",Tabel3[[#This Row],[Dato]],0)</f>
        <v>45421</v>
      </c>
    </row>
    <row r="90" spans="10:13" x14ac:dyDescent="0.25">
      <c r="J90" s="2">
        <v>45431</v>
      </c>
      <c r="K90" s="3" t="s">
        <v>5</v>
      </c>
      <c r="L90" t="s">
        <v>10</v>
      </c>
      <c r="M90" s="2">
        <f>+IF(Tabel3[[#This Row],[Fridag]]="x",Tabel3[[#This Row],[Dato]],0)</f>
        <v>45431</v>
      </c>
    </row>
    <row r="91" spans="10:13" x14ac:dyDescent="0.25">
      <c r="J91" s="2">
        <v>45432</v>
      </c>
      <c r="K91" s="3" t="s">
        <v>6</v>
      </c>
      <c r="L91" t="s">
        <v>10</v>
      </c>
      <c r="M91" s="2">
        <f>+IF(Tabel3[[#This Row],[Fridag]]="x",Tabel3[[#This Row],[Dato]],0)</f>
        <v>45432</v>
      </c>
    </row>
    <row r="92" spans="10:13" x14ac:dyDescent="0.25">
      <c r="J92" s="6">
        <v>45448</v>
      </c>
      <c r="K92" s="3" t="s">
        <v>7</v>
      </c>
      <c r="L92">
        <v>0</v>
      </c>
      <c r="M92" s="2">
        <f>+IF(Tabel3[[#This Row],[Fridag]]="x",Tabel3[[#This Row],[Dato]],0)</f>
        <v>0</v>
      </c>
    </row>
    <row r="93" spans="10:13" x14ac:dyDescent="0.25">
      <c r="J93" s="2">
        <v>45650</v>
      </c>
      <c r="K93" s="3" t="s">
        <v>19</v>
      </c>
      <c r="L93">
        <v>0</v>
      </c>
      <c r="M93" s="2">
        <f>+IF(Tabel3[[#This Row],[Fridag]]="x",Tabel3[[#This Row],[Dato]],0)</f>
        <v>0</v>
      </c>
    </row>
    <row r="94" spans="10:13" x14ac:dyDescent="0.25">
      <c r="J94" s="2">
        <v>45651</v>
      </c>
      <c r="K94" s="3" t="s">
        <v>20</v>
      </c>
      <c r="L94" t="s">
        <v>10</v>
      </c>
      <c r="M94" s="2">
        <f>+IF(Tabel3[[#This Row],[Fridag]]="x",Tabel3[[#This Row],[Dato]],0)</f>
        <v>45651</v>
      </c>
    </row>
    <row r="95" spans="10:13" x14ac:dyDescent="0.25">
      <c r="J95" s="2">
        <v>45652</v>
      </c>
      <c r="K95" s="3" t="s">
        <v>8</v>
      </c>
      <c r="L95" t="s">
        <v>10</v>
      </c>
      <c r="M95" s="2">
        <f>+IF(Tabel3[[#This Row],[Fridag]]="x",Tabel3[[#This Row],[Dato]],0)</f>
        <v>45652</v>
      </c>
    </row>
    <row r="96" spans="10:13" x14ac:dyDescent="0.25">
      <c r="J96" s="2">
        <v>45657</v>
      </c>
      <c r="K96" s="3" t="s">
        <v>9</v>
      </c>
      <c r="L96">
        <v>0</v>
      </c>
      <c r="M96" s="2">
        <f>+IF(Tabel3[[#This Row],[Fridag]]="x",Tabel3[[#This Row],[Dato]],0)</f>
        <v>0</v>
      </c>
    </row>
    <row r="97" spans="10:13" x14ac:dyDescent="0.25">
      <c r="J97" s="2">
        <v>45658</v>
      </c>
      <c r="K97" s="3" t="s">
        <v>17</v>
      </c>
      <c r="L97" t="s">
        <v>10</v>
      </c>
      <c r="M97" s="2">
        <f>+IF(Tabel3[[#This Row],[Fridag]]="x",Tabel3[[#This Row],[Dato]],0)</f>
        <v>45658</v>
      </c>
    </row>
    <row r="98" spans="10:13" x14ac:dyDescent="0.25">
      <c r="J98" s="2">
        <v>45760</v>
      </c>
      <c r="K98" s="3" t="s">
        <v>0</v>
      </c>
      <c r="L98" t="s">
        <v>10</v>
      </c>
      <c r="M98" s="2">
        <f>+IF(Tabel3[[#This Row],[Fridag]]="x",Tabel3[[#This Row],[Dato]],0)</f>
        <v>45760</v>
      </c>
    </row>
    <row r="99" spans="10:13" x14ac:dyDescent="0.25">
      <c r="J99" s="2">
        <v>45764</v>
      </c>
      <c r="K99" s="3" t="s">
        <v>1</v>
      </c>
      <c r="L99" t="s">
        <v>10</v>
      </c>
      <c r="M99" s="2">
        <f>+IF(Tabel3[[#This Row],[Fridag]]="x",Tabel3[[#This Row],[Dato]],0)</f>
        <v>45764</v>
      </c>
    </row>
    <row r="100" spans="10:13" x14ac:dyDescent="0.25">
      <c r="J100" s="2">
        <v>45765</v>
      </c>
      <c r="K100" s="3" t="s">
        <v>2</v>
      </c>
      <c r="L100" t="s">
        <v>10</v>
      </c>
      <c r="M100" s="2">
        <f>+IF(Tabel3[[#This Row],[Fridag]]="x",Tabel3[[#This Row],[Dato]],0)</f>
        <v>45765</v>
      </c>
    </row>
    <row r="101" spans="10:13" x14ac:dyDescent="0.25">
      <c r="J101" s="2">
        <v>45767</v>
      </c>
      <c r="K101" s="3" t="s">
        <v>3</v>
      </c>
      <c r="L101" t="s">
        <v>10</v>
      </c>
      <c r="M101" s="2">
        <f>+IF(Tabel3[[#This Row],[Fridag]]="x",Tabel3[[#This Row],[Dato]],0)</f>
        <v>45767</v>
      </c>
    </row>
    <row r="102" spans="10:13" x14ac:dyDescent="0.25">
      <c r="J102" s="2">
        <v>45768</v>
      </c>
      <c r="K102" s="3" t="s">
        <v>4</v>
      </c>
      <c r="L102" t="s">
        <v>10</v>
      </c>
      <c r="M102" s="2">
        <f>+IF(Tabel3[[#This Row],[Fridag]]="x",Tabel3[[#This Row],[Dato]],0)</f>
        <v>45768</v>
      </c>
    </row>
    <row r="103" spans="10:13" x14ac:dyDescent="0.25">
      <c r="J103" s="2">
        <v>45778</v>
      </c>
      <c r="K103" s="3" t="s">
        <v>28</v>
      </c>
      <c r="L103">
        <v>0</v>
      </c>
      <c r="M103" s="2">
        <f>+IF(Tabel3[[#This Row],[Fridag]]="x",Tabel3[[#This Row],[Dato]],0)</f>
        <v>0</v>
      </c>
    </row>
    <row r="104" spans="10:13" x14ac:dyDescent="0.25">
      <c r="J104" s="2">
        <v>45806</v>
      </c>
      <c r="K104" s="3" t="s">
        <v>21</v>
      </c>
      <c r="L104" t="s">
        <v>10</v>
      </c>
      <c r="M104" s="2">
        <f>+IF(Tabel3[[#This Row],[Fridag]]="x",Tabel3[[#This Row],[Dato]],0)</f>
        <v>45806</v>
      </c>
    </row>
    <row r="105" spans="10:13" x14ac:dyDescent="0.25">
      <c r="J105" s="2">
        <v>45813</v>
      </c>
      <c r="K105" s="3" t="s">
        <v>7</v>
      </c>
      <c r="L105">
        <v>0</v>
      </c>
      <c r="M105" s="2">
        <f>+IF(Tabel3[[#This Row],[Fridag]]="x",Tabel3[[#This Row],[Dato]],0)</f>
        <v>0</v>
      </c>
    </row>
    <row r="106" spans="10:13" x14ac:dyDescent="0.25">
      <c r="J106" s="2">
        <v>45816</v>
      </c>
      <c r="K106" s="3" t="s">
        <v>5</v>
      </c>
      <c r="L106" t="s">
        <v>10</v>
      </c>
      <c r="M106" s="2">
        <f>+IF(Tabel3[[#This Row],[Fridag]]="x",Tabel3[[#This Row],[Dato]],0)</f>
        <v>45816</v>
      </c>
    </row>
    <row r="107" spans="10:13" x14ac:dyDescent="0.25">
      <c r="J107" s="2">
        <v>45817</v>
      </c>
      <c r="K107" s="3" t="s">
        <v>6</v>
      </c>
      <c r="L107" t="s">
        <v>10</v>
      </c>
      <c r="M107" s="2">
        <f>+IF(Tabel3[[#This Row],[Fridag]]="x",Tabel3[[#This Row],[Dato]],0)</f>
        <v>45817</v>
      </c>
    </row>
    <row r="108" spans="10:13" x14ac:dyDescent="0.25">
      <c r="J108" s="2">
        <v>46015</v>
      </c>
      <c r="K108" s="3" t="s">
        <v>19</v>
      </c>
      <c r="L108">
        <v>0</v>
      </c>
      <c r="M108" s="2">
        <f>+IF(Tabel3[[#This Row],[Fridag]]="x",Tabel3[[#This Row],[Dato]],0)</f>
        <v>0</v>
      </c>
    </row>
    <row r="109" spans="10:13" x14ac:dyDescent="0.25">
      <c r="J109" s="2">
        <v>46016</v>
      </c>
      <c r="K109" s="3" t="s">
        <v>20</v>
      </c>
      <c r="L109" t="s">
        <v>10</v>
      </c>
      <c r="M109" s="2">
        <f>+IF(Tabel3[[#This Row],[Fridag]]="x",Tabel3[[#This Row],[Dato]],0)</f>
        <v>46016</v>
      </c>
    </row>
    <row r="110" spans="10:13" x14ac:dyDescent="0.25">
      <c r="J110" s="2">
        <v>46017</v>
      </c>
      <c r="K110" s="3" t="s">
        <v>8</v>
      </c>
      <c r="L110" t="s">
        <v>10</v>
      </c>
      <c r="M110" s="2">
        <f>+IF(Tabel3[[#This Row],[Fridag]]="x",Tabel3[[#This Row],[Dato]],0)</f>
        <v>46017</v>
      </c>
    </row>
    <row r="111" spans="10:13" x14ac:dyDescent="0.25">
      <c r="J111" s="2">
        <v>46022</v>
      </c>
      <c r="K111" s="3" t="s">
        <v>9</v>
      </c>
      <c r="L111">
        <v>0</v>
      </c>
      <c r="M111" s="2">
        <f>+IF(Tabel3[[#This Row],[Fridag]]="x",Tabel3[[#This Row],[Dato]],0)</f>
        <v>0</v>
      </c>
    </row>
    <row r="112" spans="10:13" x14ac:dyDescent="0.25">
      <c r="J112" s="2">
        <v>46023</v>
      </c>
      <c r="K112" s="3" t="s">
        <v>17</v>
      </c>
      <c r="L112" t="s">
        <v>10</v>
      </c>
      <c r="M112" s="2">
        <f>+IF(Tabel3[[#This Row],[Fridag]]="x",Tabel3[[#This Row],[Dato]],0)</f>
        <v>46023</v>
      </c>
    </row>
    <row r="113" spans="10:13" x14ac:dyDescent="0.25">
      <c r="J113" s="2">
        <v>46110</v>
      </c>
      <c r="K113" s="3" t="s">
        <v>0</v>
      </c>
      <c r="L113" t="s">
        <v>10</v>
      </c>
      <c r="M113" s="2">
        <f>+IF(Tabel3[[#This Row],[Fridag]]="x",Tabel3[[#This Row],[Dato]],0)</f>
        <v>46110</v>
      </c>
    </row>
    <row r="114" spans="10:13" x14ac:dyDescent="0.25">
      <c r="J114" s="2">
        <v>46114</v>
      </c>
      <c r="K114" s="3" t="s">
        <v>1</v>
      </c>
      <c r="L114" t="s">
        <v>10</v>
      </c>
      <c r="M114" s="2">
        <f>+IF(Tabel3[[#This Row],[Fridag]]="x",Tabel3[[#This Row],[Dato]],0)</f>
        <v>46114</v>
      </c>
    </row>
    <row r="115" spans="10:13" x14ac:dyDescent="0.25">
      <c r="J115" s="2">
        <v>46115</v>
      </c>
      <c r="K115" s="3" t="s">
        <v>2</v>
      </c>
      <c r="L115" t="s">
        <v>10</v>
      </c>
      <c r="M115" s="2">
        <f>+IF(Tabel3[[#This Row],[Fridag]]="x",Tabel3[[#This Row],[Dato]],0)</f>
        <v>46115</v>
      </c>
    </row>
    <row r="116" spans="10:13" x14ac:dyDescent="0.25">
      <c r="J116" s="2">
        <v>46117</v>
      </c>
      <c r="K116" s="3" t="s">
        <v>3</v>
      </c>
      <c r="L116" t="s">
        <v>10</v>
      </c>
      <c r="M116" s="2">
        <f>+IF(Tabel3[[#This Row],[Fridag]]="x",Tabel3[[#This Row],[Dato]],0)</f>
        <v>46117</v>
      </c>
    </row>
    <row r="117" spans="10:13" x14ac:dyDescent="0.25">
      <c r="J117" s="2">
        <v>46118</v>
      </c>
      <c r="K117" s="3" t="s">
        <v>4</v>
      </c>
      <c r="L117" t="s">
        <v>10</v>
      </c>
      <c r="M117" s="2">
        <f>+IF(Tabel3[[#This Row],[Fridag]]="x",Tabel3[[#This Row],[Dato]],0)</f>
        <v>46118</v>
      </c>
    </row>
    <row r="118" spans="10:13" x14ac:dyDescent="0.25">
      <c r="J118" s="6">
        <v>46143</v>
      </c>
      <c r="K118" s="3" t="s">
        <v>28</v>
      </c>
      <c r="L118">
        <v>0</v>
      </c>
      <c r="M118" s="2">
        <f>+IF(Tabel3[[#This Row],[Fridag]]="x",Tabel3[[#This Row],[Dato]],0)</f>
        <v>0</v>
      </c>
    </row>
    <row r="119" spans="10:13" x14ac:dyDescent="0.25">
      <c r="J119" s="2">
        <v>46156</v>
      </c>
      <c r="K119" s="3" t="s">
        <v>21</v>
      </c>
      <c r="L119" t="s">
        <v>10</v>
      </c>
      <c r="M119" s="2">
        <f>+IF(Tabel3[[#This Row],[Fridag]]="x",Tabel3[[#This Row],[Dato]],0)</f>
        <v>46156</v>
      </c>
    </row>
    <row r="120" spans="10:13" x14ac:dyDescent="0.25">
      <c r="J120" s="2">
        <v>46166</v>
      </c>
      <c r="K120" s="3" t="s">
        <v>5</v>
      </c>
      <c r="L120" t="s">
        <v>10</v>
      </c>
      <c r="M120" s="2">
        <f>+IF(Tabel3[[#This Row],[Fridag]]="x",Tabel3[[#This Row],[Dato]],0)</f>
        <v>46166</v>
      </c>
    </row>
    <row r="121" spans="10:13" x14ac:dyDescent="0.25">
      <c r="J121" s="2">
        <v>46167</v>
      </c>
      <c r="K121" s="3" t="s">
        <v>6</v>
      </c>
      <c r="L121" t="s">
        <v>10</v>
      </c>
      <c r="M121" s="2">
        <f>+IF(Tabel3[[#This Row],[Fridag]]="x",Tabel3[[#This Row],[Dato]],0)</f>
        <v>46167</v>
      </c>
    </row>
    <row r="122" spans="10:13" x14ac:dyDescent="0.25">
      <c r="J122" s="2">
        <v>46178</v>
      </c>
      <c r="K122" s="3" t="s">
        <v>7</v>
      </c>
      <c r="L122">
        <v>0</v>
      </c>
      <c r="M122" s="2">
        <f>+IF(Tabel3[[#This Row],[Fridag]]="x",Tabel3[[#This Row],[Dato]],0)</f>
        <v>0</v>
      </c>
    </row>
    <row r="123" spans="10:13" x14ac:dyDescent="0.25">
      <c r="J123" s="2">
        <v>46380</v>
      </c>
      <c r="K123" s="3" t="s">
        <v>19</v>
      </c>
      <c r="L123">
        <v>0</v>
      </c>
      <c r="M123" s="2">
        <f>+IF(Tabel3[[#This Row],[Fridag]]="x",Tabel3[[#This Row],[Dato]],0)</f>
        <v>0</v>
      </c>
    </row>
    <row r="124" spans="10:13" x14ac:dyDescent="0.25">
      <c r="J124" s="2">
        <v>46381</v>
      </c>
      <c r="K124" s="3" t="s">
        <v>20</v>
      </c>
      <c r="L124" t="s">
        <v>10</v>
      </c>
      <c r="M124" s="2">
        <f>+IF(Tabel3[[#This Row],[Fridag]]="x",Tabel3[[#This Row],[Dato]],0)</f>
        <v>46381</v>
      </c>
    </row>
    <row r="125" spans="10:13" x14ac:dyDescent="0.25">
      <c r="J125" s="2">
        <v>46382</v>
      </c>
      <c r="K125" s="3" t="s">
        <v>8</v>
      </c>
      <c r="L125" t="s">
        <v>10</v>
      </c>
      <c r="M125" s="2">
        <f>+IF(Tabel3[[#This Row],[Fridag]]="x",Tabel3[[#This Row],[Dato]],0)</f>
        <v>46382</v>
      </c>
    </row>
    <row r="126" spans="10:13" x14ac:dyDescent="0.25">
      <c r="J126" s="2">
        <v>46387</v>
      </c>
      <c r="K126" s="3" t="s">
        <v>9</v>
      </c>
      <c r="L126">
        <v>0</v>
      </c>
      <c r="M126" s="2">
        <f>+IF(Tabel3[[#This Row],[Fridag]]="x",Tabel3[[#This Row],[Dato]],0)</f>
        <v>0</v>
      </c>
    </row>
    <row r="127" spans="10:13" x14ac:dyDescent="0.25">
      <c r="J127" s="2">
        <v>46388</v>
      </c>
      <c r="K127" s="3" t="s">
        <v>17</v>
      </c>
      <c r="L127" t="s">
        <v>10</v>
      </c>
      <c r="M127" s="2">
        <f>+IF(Tabel3[[#This Row],[Fridag]]="x",Tabel3[[#This Row],[Dato]],0)</f>
        <v>46388</v>
      </c>
    </row>
    <row r="128" spans="10:13" x14ac:dyDescent="0.25">
      <c r="J128" s="2">
        <v>46467</v>
      </c>
      <c r="K128" s="3" t="s">
        <v>0</v>
      </c>
      <c r="L128" t="s">
        <v>10</v>
      </c>
      <c r="M128" s="2">
        <f>+IF(Tabel3[[#This Row],[Fridag]]="x",Tabel3[[#This Row],[Dato]],0)</f>
        <v>46467</v>
      </c>
    </row>
    <row r="129" spans="10:13" x14ac:dyDescent="0.25">
      <c r="J129" s="2">
        <v>46471</v>
      </c>
      <c r="K129" s="3" t="s">
        <v>1</v>
      </c>
      <c r="L129" t="s">
        <v>10</v>
      </c>
      <c r="M129" s="2">
        <f>+IF(Tabel3[[#This Row],[Fridag]]="x",Tabel3[[#This Row],[Dato]],0)</f>
        <v>46471</v>
      </c>
    </row>
    <row r="130" spans="10:13" x14ac:dyDescent="0.25">
      <c r="J130" s="2">
        <v>46472</v>
      </c>
      <c r="K130" s="3" t="s">
        <v>2</v>
      </c>
      <c r="L130" t="s">
        <v>10</v>
      </c>
      <c r="M130" s="2">
        <f>+IF(Tabel3[[#This Row],[Fridag]]="x",Tabel3[[#This Row],[Dato]],0)</f>
        <v>46472</v>
      </c>
    </row>
    <row r="131" spans="10:13" x14ac:dyDescent="0.25">
      <c r="J131" s="2">
        <v>46474</v>
      </c>
      <c r="K131" s="3" t="s">
        <v>3</v>
      </c>
      <c r="L131" t="s">
        <v>10</v>
      </c>
      <c r="M131" s="2">
        <f>+IF(Tabel3[[#This Row],[Fridag]]="x",Tabel3[[#This Row],[Dato]],0)</f>
        <v>46474</v>
      </c>
    </row>
    <row r="132" spans="10:13" x14ac:dyDescent="0.25">
      <c r="J132" s="2">
        <v>46475</v>
      </c>
      <c r="K132" s="3" t="s">
        <v>4</v>
      </c>
      <c r="L132" t="s">
        <v>10</v>
      </c>
      <c r="M132" s="2">
        <f>+IF(Tabel3[[#This Row],[Fridag]]="x",Tabel3[[#This Row],[Dato]],0)</f>
        <v>46475</v>
      </c>
    </row>
    <row r="133" spans="10:13" x14ac:dyDescent="0.25">
      <c r="J133" s="2">
        <v>46508</v>
      </c>
      <c r="K133" s="3" t="s">
        <v>28</v>
      </c>
      <c r="L133">
        <v>0</v>
      </c>
      <c r="M133" s="2">
        <f>+IF(Tabel3[[#This Row],[Fridag]]="x",Tabel3[[#This Row],[Dato]],0)</f>
        <v>0</v>
      </c>
    </row>
    <row r="134" spans="10:13" x14ac:dyDescent="0.25">
      <c r="J134" s="2">
        <v>46513</v>
      </c>
      <c r="K134" s="3" t="s">
        <v>21</v>
      </c>
      <c r="L134" t="s">
        <v>10</v>
      </c>
      <c r="M134" s="2">
        <f>+IF(Tabel3[[#This Row],[Fridag]]="x",Tabel3[[#This Row],[Dato]],0)</f>
        <v>46513</v>
      </c>
    </row>
    <row r="135" spans="10:13" x14ac:dyDescent="0.25">
      <c r="J135" s="2">
        <v>46523</v>
      </c>
      <c r="K135" s="3" t="s">
        <v>5</v>
      </c>
      <c r="L135" t="s">
        <v>10</v>
      </c>
      <c r="M135" s="2">
        <f>+IF(Tabel3[[#This Row],[Fridag]]="x",Tabel3[[#This Row],[Dato]],0)</f>
        <v>46523</v>
      </c>
    </row>
    <row r="136" spans="10:13" x14ac:dyDescent="0.25">
      <c r="J136" s="2">
        <v>46524</v>
      </c>
      <c r="K136" s="3" t="s">
        <v>6</v>
      </c>
      <c r="L136" t="s">
        <v>10</v>
      </c>
      <c r="M136" s="2">
        <f>+IF(Tabel3[[#This Row],[Fridag]]="x",Tabel3[[#This Row],[Dato]],0)</f>
        <v>46524</v>
      </c>
    </row>
    <row r="137" spans="10:13" x14ac:dyDescent="0.25">
      <c r="J137" s="2">
        <v>46543</v>
      </c>
      <c r="K137" s="3" t="s">
        <v>7</v>
      </c>
      <c r="L137">
        <v>0</v>
      </c>
      <c r="M137" s="2">
        <f>+IF(Tabel3[[#This Row],[Fridag]]="x",Tabel3[[#This Row],[Dato]],0)</f>
        <v>0</v>
      </c>
    </row>
    <row r="138" spans="10:13" x14ac:dyDescent="0.25">
      <c r="J138" s="2">
        <v>46745</v>
      </c>
      <c r="K138" s="3" t="s">
        <v>19</v>
      </c>
      <c r="L138">
        <v>0</v>
      </c>
      <c r="M138" s="2">
        <f>+IF(Tabel3[[#This Row],[Fridag]]="x",Tabel3[[#This Row],[Dato]],0)</f>
        <v>0</v>
      </c>
    </row>
    <row r="139" spans="10:13" x14ac:dyDescent="0.25">
      <c r="J139" s="2">
        <v>46746</v>
      </c>
      <c r="K139" s="3" t="s">
        <v>20</v>
      </c>
      <c r="L139" t="s">
        <v>10</v>
      </c>
      <c r="M139" s="2">
        <f>+IF(Tabel3[[#This Row],[Fridag]]="x",Tabel3[[#This Row],[Dato]],0)</f>
        <v>46746</v>
      </c>
    </row>
    <row r="140" spans="10:13" x14ac:dyDescent="0.25">
      <c r="J140" s="2">
        <v>46747</v>
      </c>
      <c r="K140" s="3" t="s">
        <v>8</v>
      </c>
      <c r="L140" t="s">
        <v>10</v>
      </c>
      <c r="M140" s="2">
        <f>+IF(Tabel3[[#This Row],[Fridag]]="x",Tabel3[[#This Row],[Dato]],0)</f>
        <v>46747</v>
      </c>
    </row>
    <row r="141" spans="10:13" x14ac:dyDescent="0.25">
      <c r="J141" s="2">
        <v>46752</v>
      </c>
      <c r="K141" s="3" t="s">
        <v>9</v>
      </c>
      <c r="L141">
        <v>0</v>
      </c>
      <c r="M141" s="2">
        <f>+IF(Tabel3[[#This Row],[Fridag]]="x",Tabel3[[#This Row],[Dato]],0)</f>
        <v>0</v>
      </c>
    </row>
    <row r="142" spans="10:13" x14ac:dyDescent="0.25">
      <c r="J142" s="2">
        <v>46753</v>
      </c>
      <c r="K142" s="3" t="s">
        <v>17</v>
      </c>
      <c r="L142" t="s">
        <v>10</v>
      </c>
      <c r="M142" s="2">
        <f>+IF(Tabel3[[#This Row],[Fridag]]="x",Tabel3[[#This Row],[Dato]],0)</f>
        <v>46753</v>
      </c>
    </row>
    <row r="143" spans="10:13" x14ac:dyDescent="0.25">
      <c r="J143" s="2">
        <v>46852</v>
      </c>
      <c r="K143" s="3" t="s">
        <v>0</v>
      </c>
      <c r="L143" t="s">
        <v>10</v>
      </c>
      <c r="M143" s="2">
        <f>+IF(Tabel3[[#This Row],[Fridag]]="x",Tabel3[[#This Row],[Dato]],0)</f>
        <v>46852</v>
      </c>
    </row>
    <row r="144" spans="10:13" x14ac:dyDescent="0.25">
      <c r="J144" s="2">
        <v>46856</v>
      </c>
      <c r="K144" s="3" t="s">
        <v>1</v>
      </c>
      <c r="L144" t="s">
        <v>10</v>
      </c>
      <c r="M144" s="2">
        <f>+IF(Tabel3[[#This Row],[Fridag]]="x",Tabel3[[#This Row],[Dato]],0)</f>
        <v>46856</v>
      </c>
    </row>
    <row r="145" spans="10:13" x14ac:dyDescent="0.25">
      <c r="J145" s="6">
        <v>46857</v>
      </c>
      <c r="K145" s="3" t="s">
        <v>2</v>
      </c>
      <c r="L145" t="s">
        <v>10</v>
      </c>
      <c r="M145" s="2">
        <f>+IF(Tabel3[[#This Row],[Fridag]]="x",Tabel3[[#This Row],[Dato]],0)</f>
        <v>46857</v>
      </c>
    </row>
    <row r="146" spans="10:13" x14ac:dyDescent="0.25">
      <c r="J146" s="2">
        <v>46859</v>
      </c>
      <c r="K146" s="3" t="s">
        <v>3</v>
      </c>
      <c r="L146" t="s">
        <v>10</v>
      </c>
      <c r="M146" s="2">
        <f>+IF(Tabel3[[#This Row],[Fridag]]="x",Tabel3[[#This Row],[Dato]],0)</f>
        <v>46859</v>
      </c>
    </row>
    <row r="147" spans="10:13" x14ac:dyDescent="0.25">
      <c r="J147" s="2">
        <v>46860</v>
      </c>
      <c r="K147" s="3" t="s">
        <v>4</v>
      </c>
      <c r="L147" t="s">
        <v>10</v>
      </c>
      <c r="M147" s="2">
        <f>+IF(Tabel3[[#This Row],[Fridag]]="x",Tabel3[[#This Row],[Dato]],0)</f>
        <v>46860</v>
      </c>
    </row>
    <row r="148" spans="10:13" x14ac:dyDescent="0.25">
      <c r="J148" s="2">
        <v>46874</v>
      </c>
      <c r="K148" s="3" t="s">
        <v>28</v>
      </c>
      <c r="L148">
        <v>0</v>
      </c>
      <c r="M148" s="2">
        <f>+IF(Tabel3[[#This Row],[Fridag]]="x",Tabel3[[#This Row],[Dato]],0)</f>
        <v>0</v>
      </c>
    </row>
    <row r="149" spans="10:13" x14ac:dyDescent="0.25">
      <c r="J149" s="2">
        <v>46898</v>
      </c>
      <c r="K149" s="3" t="s">
        <v>21</v>
      </c>
      <c r="L149" t="s">
        <v>10</v>
      </c>
      <c r="M149" s="2">
        <f>+IF(Tabel3[[#This Row],[Fridag]]="x",Tabel3[[#This Row],[Dato]],0)</f>
        <v>46898</v>
      </c>
    </row>
    <row r="150" spans="10:13" x14ac:dyDescent="0.25">
      <c r="J150" s="2">
        <v>46908</v>
      </c>
      <c r="K150" s="3" t="s">
        <v>5</v>
      </c>
      <c r="L150" t="s">
        <v>10</v>
      </c>
      <c r="M150" s="2">
        <f>+IF(Tabel3[[#This Row],[Fridag]]="x",Tabel3[[#This Row],[Dato]],0)</f>
        <v>46908</v>
      </c>
    </row>
    <row r="151" spans="10:13" x14ac:dyDescent="0.25">
      <c r="J151" s="2">
        <v>46909</v>
      </c>
      <c r="K151" s="3" t="s">
        <v>6</v>
      </c>
      <c r="L151" t="s">
        <v>10</v>
      </c>
      <c r="M151" s="2">
        <f>+IF(Tabel3[[#This Row],[Fridag]]="x",Tabel3[[#This Row],[Dato]],0)</f>
        <v>46909</v>
      </c>
    </row>
    <row r="152" spans="10:13" x14ac:dyDescent="0.25">
      <c r="J152" s="2">
        <v>46909</v>
      </c>
      <c r="K152" s="3" t="s">
        <v>7</v>
      </c>
      <c r="L152">
        <v>0</v>
      </c>
      <c r="M152" s="2">
        <f>+IF(Tabel3[[#This Row],[Fridag]]="x",Tabel3[[#This Row],[Dato]],0)</f>
        <v>0</v>
      </c>
    </row>
    <row r="153" spans="10:13" x14ac:dyDescent="0.25">
      <c r="J153" s="2">
        <v>47111</v>
      </c>
      <c r="K153" s="3" t="s">
        <v>19</v>
      </c>
      <c r="L153">
        <v>0</v>
      </c>
      <c r="M153" s="2">
        <f>+IF(Tabel3[[#This Row],[Fridag]]="x",Tabel3[[#This Row],[Dato]],0)</f>
        <v>0</v>
      </c>
    </row>
    <row r="154" spans="10:13" x14ac:dyDescent="0.25">
      <c r="J154" s="2">
        <v>47112</v>
      </c>
      <c r="K154" s="3" t="s">
        <v>20</v>
      </c>
      <c r="L154" t="s">
        <v>10</v>
      </c>
      <c r="M154" s="2">
        <f>+IF(Tabel3[[#This Row],[Fridag]]="x",Tabel3[[#This Row],[Dato]],0)</f>
        <v>47112</v>
      </c>
    </row>
    <row r="155" spans="10:13" x14ac:dyDescent="0.25">
      <c r="J155" s="2">
        <v>47113</v>
      </c>
      <c r="K155" s="3" t="s">
        <v>8</v>
      </c>
      <c r="L155" t="s">
        <v>10</v>
      </c>
      <c r="M155" s="2">
        <f>+IF(Tabel3[[#This Row],[Fridag]]="x",Tabel3[[#This Row],[Dato]],0)</f>
        <v>47113</v>
      </c>
    </row>
    <row r="156" spans="10:13" x14ac:dyDescent="0.25">
      <c r="J156" s="2">
        <v>47118</v>
      </c>
      <c r="K156" s="3" t="s">
        <v>9</v>
      </c>
      <c r="L156">
        <v>0</v>
      </c>
      <c r="M156" s="2">
        <f>+IF(Tabel3[[#This Row],[Fridag]]="x",Tabel3[[#This Row],[Dato]],0)</f>
        <v>0</v>
      </c>
    </row>
    <row r="157" spans="10:13" x14ac:dyDescent="0.25">
      <c r="J157" s="2">
        <v>47119</v>
      </c>
      <c r="K157" s="3" t="s">
        <v>17</v>
      </c>
      <c r="L157" t="s">
        <v>10</v>
      </c>
      <c r="M157" s="2">
        <f>+IF(Tabel3[[#This Row],[Fridag]]="x",Tabel3[[#This Row],[Dato]],0)</f>
        <v>47119</v>
      </c>
    </row>
    <row r="158" spans="10:13" x14ac:dyDescent="0.25">
      <c r="J158" s="2">
        <v>47202</v>
      </c>
      <c r="K158" s="3" t="s">
        <v>0</v>
      </c>
      <c r="L158" t="s">
        <v>10</v>
      </c>
      <c r="M158" s="2">
        <f>+IF(Tabel3[[#This Row],[Fridag]]="x",Tabel3[[#This Row],[Dato]],0)</f>
        <v>47202</v>
      </c>
    </row>
    <row r="159" spans="10:13" x14ac:dyDescent="0.25">
      <c r="J159" s="2">
        <v>47206</v>
      </c>
      <c r="K159" s="3" t="s">
        <v>1</v>
      </c>
      <c r="L159" t="s">
        <v>10</v>
      </c>
      <c r="M159" s="2">
        <f>+IF(Tabel3[[#This Row],[Fridag]]="x",Tabel3[[#This Row],[Dato]],0)</f>
        <v>47206</v>
      </c>
    </row>
    <row r="160" spans="10:13" x14ac:dyDescent="0.25">
      <c r="J160" s="2">
        <v>47207</v>
      </c>
      <c r="K160" s="3" t="s">
        <v>2</v>
      </c>
      <c r="L160" t="s">
        <v>10</v>
      </c>
      <c r="M160" s="2">
        <f>+IF(Tabel3[[#This Row],[Fridag]]="x",Tabel3[[#This Row],[Dato]],0)</f>
        <v>47207</v>
      </c>
    </row>
    <row r="161" spans="10:13" x14ac:dyDescent="0.25">
      <c r="J161" s="2">
        <v>47209</v>
      </c>
      <c r="K161" s="3" t="s">
        <v>3</v>
      </c>
      <c r="L161" t="s">
        <v>10</v>
      </c>
      <c r="M161" s="2">
        <f>+IF(Tabel3[[#This Row],[Fridag]]="x",Tabel3[[#This Row],[Dato]],0)</f>
        <v>47209</v>
      </c>
    </row>
    <row r="162" spans="10:13" x14ac:dyDescent="0.25">
      <c r="J162" s="2">
        <v>47210</v>
      </c>
      <c r="K162" s="3" t="s">
        <v>4</v>
      </c>
      <c r="L162" t="s">
        <v>10</v>
      </c>
      <c r="M162" s="2">
        <f>+IF(Tabel3[[#This Row],[Fridag]]="x",Tabel3[[#This Row],[Dato]],0)</f>
        <v>47210</v>
      </c>
    </row>
    <row r="163" spans="10:13" x14ac:dyDescent="0.25">
      <c r="J163" s="2">
        <v>47239</v>
      </c>
      <c r="K163" s="3" t="s">
        <v>28</v>
      </c>
      <c r="L163">
        <v>0</v>
      </c>
      <c r="M163" s="2">
        <f>+IF(Tabel3[[#This Row],[Fridag]]="x",Tabel3[[#This Row],[Dato]],0)</f>
        <v>0</v>
      </c>
    </row>
    <row r="164" spans="10:13" x14ac:dyDescent="0.25">
      <c r="J164" s="2">
        <v>47248</v>
      </c>
      <c r="K164" s="3" t="s">
        <v>21</v>
      </c>
      <c r="L164" t="s">
        <v>10</v>
      </c>
      <c r="M164" s="2">
        <f>+IF(Tabel3[[#This Row],[Fridag]]="x",Tabel3[[#This Row],[Dato]],0)</f>
        <v>47248</v>
      </c>
    </row>
    <row r="165" spans="10:13" x14ac:dyDescent="0.25">
      <c r="J165" s="2">
        <v>47258</v>
      </c>
      <c r="K165" s="3" t="s">
        <v>5</v>
      </c>
      <c r="L165" t="s">
        <v>10</v>
      </c>
      <c r="M165" s="2">
        <f>+IF(Tabel3[[#This Row],[Fridag]]="x",Tabel3[[#This Row],[Dato]],0)</f>
        <v>47258</v>
      </c>
    </row>
    <row r="166" spans="10:13" x14ac:dyDescent="0.25">
      <c r="J166" s="2">
        <v>47259</v>
      </c>
      <c r="K166" s="3" t="s">
        <v>6</v>
      </c>
      <c r="L166" t="s">
        <v>10</v>
      </c>
      <c r="M166" s="2">
        <f>+IF(Tabel3[[#This Row],[Fridag]]="x",Tabel3[[#This Row],[Dato]],0)</f>
        <v>47259</v>
      </c>
    </row>
    <row r="167" spans="10:13" x14ac:dyDescent="0.25">
      <c r="J167" s="2">
        <v>47274</v>
      </c>
      <c r="K167" s="3" t="s">
        <v>7</v>
      </c>
      <c r="L167">
        <v>0</v>
      </c>
      <c r="M167" s="2">
        <f>+IF(Tabel3[[#This Row],[Fridag]]="x",Tabel3[[#This Row],[Dato]],0)</f>
        <v>0</v>
      </c>
    </row>
    <row r="168" spans="10:13" x14ac:dyDescent="0.25">
      <c r="J168" s="2">
        <v>47476</v>
      </c>
      <c r="K168" s="3" t="s">
        <v>19</v>
      </c>
      <c r="L168">
        <v>0</v>
      </c>
      <c r="M168" s="2">
        <f>+IF(Tabel3[[#This Row],[Fridag]]="x",Tabel3[[#This Row],[Dato]],0)</f>
        <v>0</v>
      </c>
    </row>
    <row r="169" spans="10:13" x14ac:dyDescent="0.25">
      <c r="J169" s="2">
        <v>47477</v>
      </c>
      <c r="K169" s="3" t="s">
        <v>20</v>
      </c>
      <c r="L169" t="s">
        <v>10</v>
      </c>
      <c r="M169" s="2">
        <f>+IF(Tabel3[[#This Row],[Fridag]]="x",Tabel3[[#This Row],[Dato]],0)</f>
        <v>47477</v>
      </c>
    </row>
    <row r="170" spans="10:13" x14ac:dyDescent="0.25">
      <c r="J170" s="2">
        <v>47478</v>
      </c>
      <c r="K170" s="3" t="s">
        <v>8</v>
      </c>
      <c r="L170" t="s">
        <v>10</v>
      </c>
      <c r="M170" s="2">
        <f>+IF(Tabel3[[#This Row],[Fridag]]="x",Tabel3[[#This Row],[Dato]],0)</f>
        <v>47478</v>
      </c>
    </row>
    <row r="171" spans="10:13" x14ac:dyDescent="0.25">
      <c r="J171" s="6">
        <v>47483</v>
      </c>
      <c r="K171" s="3" t="s">
        <v>9</v>
      </c>
      <c r="L171">
        <v>0</v>
      </c>
      <c r="M171" s="2">
        <f>+IF(Tabel3[[#This Row],[Fridag]]="x",Tabel3[[#This Row],[Dato]],0)</f>
        <v>0</v>
      </c>
    </row>
    <row r="172" spans="10:13" x14ac:dyDescent="0.25">
      <c r="J172" s="2">
        <v>47484</v>
      </c>
      <c r="K172" s="3" t="s">
        <v>17</v>
      </c>
      <c r="L172" t="s">
        <v>10</v>
      </c>
      <c r="M172" s="2">
        <f>+IF(Tabel3[[#This Row],[Fridag]]="x",Tabel3[[#This Row],[Dato]],0)</f>
        <v>47484</v>
      </c>
    </row>
    <row r="173" spans="10:13" x14ac:dyDescent="0.25">
      <c r="J173" s="2">
        <v>47587</v>
      </c>
      <c r="K173" s="3" t="s">
        <v>0</v>
      </c>
      <c r="L173" t="s">
        <v>10</v>
      </c>
      <c r="M173" s="2">
        <f>+IF(Tabel3[[#This Row],[Fridag]]="x",Tabel3[[#This Row],[Dato]],0)</f>
        <v>47587</v>
      </c>
    </row>
    <row r="174" spans="10:13" x14ac:dyDescent="0.25">
      <c r="J174" s="2">
        <v>47591</v>
      </c>
      <c r="K174" s="3" t="s">
        <v>1</v>
      </c>
      <c r="L174" t="s">
        <v>10</v>
      </c>
      <c r="M174" s="2">
        <f>+IF(Tabel3[[#This Row],[Fridag]]="x",Tabel3[[#This Row],[Dato]],0)</f>
        <v>47591</v>
      </c>
    </row>
    <row r="175" spans="10:13" x14ac:dyDescent="0.25">
      <c r="J175" s="2">
        <v>47592</v>
      </c>
      <c r="K175" s="3" t="s">
        <v>2</v>
      </c>
      <c r="L175" t="s">
        <v>10</v>
      </c>
      <c r="M175" s="2">
        <f>+IF(Tabel3[[#This Row],[Fridag]]="x",Tabel3[[#This Row],[Dato]],0)</f>
        <v>47592</v>
      </c>
    </row>
    <row r="176" spans="10:13" x14ac:dyDescent="0.25">
      <c r="J176" s="2">
        <v>47594</v>
      </c>
      <c r="K176" s="3" t="s">
        <v>3</v>
      </c>
      <c r="L176" t="s">
        <v>10</v>
      </c>
      <c r="M176" s="2">
        <f>+IF(Tabel3[[#This Row],[Fridag]]="x",Tabel3[[#This Row],[Dato]],0)</f>
        <v>47594</v>
      </c>
    </row>
    <row r="177" spans="10:13" x14ac:dyDescent="0.25">
      <c r="J177" s="2">
        <v>47595</v>
      </c>
      <c r="K177" s="3" t="s">
        <v>4</v>
      </c>
      <c r="L177" t="s">
        <v>10</v>
      </c>
      <c r="M177" s="2">
        <f>+IF(Tabel3[[#This Row],[Fridag]]="x",Tabel3[[#This Row],[Dato]],0)</f>
        <v>47595</v>
      </c>
    </row>
    <row r="178" spans="10:13" x14ac:dyDescent="0.25">
      <c r="J178" s="2">
        <v>47604</v>
      </c>
      <c r="K178" s="3" t="s">
        <v>28</v>
      </c>
      <c r="L178">
        <v>0</v>
      </c>
      <c r="M178" s="2">
        <f>+IF(Tabel3[[#This Row],[Fridag]]="x",Tabel3[[#This Row],[Dato]],0)</f>
        <v>0</v>
      </c>
    </row>
    <row r="179" spans="10:13" x14ac:dyDescent="0.25">
      <c r="J179" s="2">
        <v>47633</v>
      </c>
      <c r="K179" s="3" t="s">
        <v>21</v>
      </c>
      <c r="L179" t="s">
        <v>10</v>
      </c>
      <c r="M179" s="2">
        <f>+IF(Tabel3[[#This Row],[Fridag]]="x",Tabel3[[#This Row],[Dato]],0)</f>
        <v>47633</v>
      </c>
    </row>
    <row r="180" spans="10:13" x14ac:dyDescent="0.25">
      <c r="J180" s="2">
        <v>47639</v>
      </c>
      <c r="K180" s="3" t="s">
        <v>7</v>
      </c>
      <c r="L180">
        <v>0</v>
      </c>
      <c r="M180" s="2">
        <f>+IF(Tabel3[[#This Row],[Fridag]]="x",Tabel3[[#This Row],[Dato]],0)</f>
        <v>0</v>
      </c>
    </row>
    <row r="181" spans="10:13" x14ac:dyDescent="0.25">
      <c r="J181" s="2">
        <v>47643</v>
      </c>
      <c r="K181" s="3" t="s">
        <v>5</v>
      </c>
      <c r="L181" t="s">
        <v>10</v>
      </c>
      <c r="M181" s="2">
        <f>+IF(Tabel3[[#This Row],[Fridag]]="x",Tabel3[[#This Row],[Dato]],0)</f>
        <v>47643</v>
      </c>
    </row>
    <row r="182" spans="10:13" x14ac:dyDescent="0.25">
      <c r="J182" s="2">
        <v>47644</v>
      </c>
      <c r="K182" s="3" t="s">
        <v>6</v>
      </c>
      <c r="L182" t="s">
        <v>10</v>
      </c>
      <c r="M182" s="2">
        <f>+IF(Tabel3[[#This Row],[Fridag]]="x",Tabel3[[#This Row],[Dato]],0)</f>
        <v>47644</v>
      </c>
    </row>
    <row r="183" spans="10:13" x14ac:dyDescent="0.25">
      <c r="J183" s="2">
        <v>47841</v>
      </c>
      <c r="K183" s="3" t="s">
        <v>19</v>
      </c>
      <c r="L183">
        <v>0</v>
      </c>
      <c r="M183" s="2">
        <f>+IF(Tabel3[[#This Row],[Fridag]]="x",Tabel3[[#This Row],[Dato]],0)</f>
        <v>0</v>
      </c>
    </row>
    <row r="184" spans="10:13" x14ac:dyDescent="0.25">
      <c r="J184" s="2">
        <v>47842</v>
      </c>
      <c r="K184" s="3" t="s">
        <v>20</v>
      </c>
      <c r="L184" t="s">
        <v>10</v>
      </c>
      <c r="M184" s="2">
        <f>+IF(Tabel3[[#This Row],[Fridag]]="x",Tabel3[[#This Row],[Dato]],0)</f>
        <v>47842</v>
      </c>
    </row>
    <row r="185" spans="10:13" x14ac:dyDescent="0.25">
      <c r="J185" s="2">
        <v>47843</v>
      </c>
      <c r="K185" s="3" t="s">
        <v>8</v>
      </c>
      <c r="L185" t="s">
        <v>10</v>
      </c>
      <c r="M185" s="2">
        <f>+IF(Tabel3[[#This Row],[Fridag]]="x",Tabel3[[#This Row],[Dato]],0)</f>
        <v>47843</v>
      </c>
    </row>
    <row r="186" spans="10:13" x14ac:dyDescent="0.25">
      <c r="J186" s="2">
        <v>47848</v>
      </c>
      <c r="K186" s="3" t="s">
        <v>9</v>
      </c>
      <c r="L186">
        <v>0</v>
      </c>
      <c r="M186" s="2">
        <f>+IF(Tabel3[[#This Row],[Fridag]]="x",Tabel3[[#This Row],[Dato]],0)</f>
        <v>0</v>
      </c>
    </row>
    <row r="187" spans="10:13" x14ac:dyDescent="0.25">
      <c r="J187" s="2">
        <v>47849</v>
      </c>
      <c r="K187" s="3" t="s">
        <v>17</v>
      </c>
      <c r="L187" t="s">
        <v>10</v>
      </c>
      <c r="M187" s="2">
        <f>+IF(Tabel3[[#This Row],[Fridag]]="x",Tabel3[[#This Row],[Dato]],0)</f>
        <v>47849</v>
      </c>
    </row>
    <row r="188" spans="10:13" x14ac:dyDescent="0.25">
      <c r="J188" s="2">
        <v>47944</v>
      </c>
      <c r="K188" s="3" t="s">
        <v>0</v>
      </c>
      <c r="L188" t="s">
        <v>10</v>
      </c>
      <c r="M188" s="2">
        <f>+IF(Tabel3[[#This Row],[Fridag]]="x",Tabel3[[#This Row],[Dato]],0)</f>
        <v>47944</v>
      </c>
    </row>
    <row r="189" spans="10:13" x14ac:dyDescent="0.25">
      <c r="J189" s="2">
        <v>47948</v>
      </c>
      <c r="K189" s="3" t="s">
        <v>1</v>
      </c>
      <c r="L189" t="s">
        <v>10</v>
      </c>
      <c r="M189" s="2">
        <f>+IF(Tabel3[[#This Row],[Fridag]]="x",Tabel3[[#This Row],[Dato]],0)</f>
        <v>47948</v>
      </c>
    </row>
    <row r="190" spans="10:13" x14ac:dyDescent="0.25">
      <c r="J190" s="2">
        <v>47949</v>
      </c>
      <c r="K190" s="3" t="s">
        <v>2</v>
      </c>
      <c r="L190" t="s">
        <v>10</v>
      </c>
      <c r="M190" s="2">
        <f>+IF(Tabel3[[#This Row],[Fridag]]="x",Tabel3[[#This Row],[Dato]],0)</f>
        <v>47949</v>
      </c>
    </row>
    <row r="191" spans="10:13" x14ac:dyDescent="0.25">
      <c r="J191" s="2">
        <v>47951</v>
      </c>
      <c r="K191" s="3" t="s">
        <v>3</v>
      </c>
      <c r="L191" t="s">
        <v>10</v>
      </c>
      <c r="M191" s="2">
        <f>+IF(Tabel3[[#This Row],[Fridag]]="x",Tabel3[[#This Row],[Dato]],0)</f>
        <v>47951</v>
      </c>
    </row>
    <row r="192" spans="10:13" x14ac:dyDescent="0.25">
      <c r="J192" s="2">
        <v>47952</v>
      </c>
      <c r="K192" s="3" t="s">
        <v>4</v>
      </c>
      <c r="L192" t="s">
        <v>10</v>
      </c>
      <c r="M192" s="2">
        <f>+IF(Tabel3[[#This Row],[Fridag]]="x",Tabel3[[#This Row],[Dato]],0)</f>
        <v>47952</v>
      </c>
    </row>
    <row r="193" spans="10:13" x14ac:dyDescent="0.25">
      <c r="J193" s="2">
        <v>47969</v>
      </c>
      <c r="K193" s="3" t="s">
        <v>28</v>
      </c>
      <c r="L193">
        <v>0</v>
      </c>
      <c r="M193" s="2">
        <f>+IF(Tabel3[[#This Row],[Fridag]]="x",Tabel3[[#This Row],[Dato]],0)</f>
        <v>0</v>
      </c>
    </row>
    <row r="194" spans="10:13" x14ac:dyDescent="0.25">
      <c r="J194" s="2">
        <v>47990</v>
      </c>
      <c r="K194" s="3" t="s">
        <v>21</v>
      </c>
      <c r="L194" t="s">
        <v>10</v>
      </c>
      <c r="M194" s="2">
        <f>+IF(Tabel3[[#This Row],[Fridag]]="x",Tabel3[[#This Row],[Dato]],0)</f>
        <v>47990</v>
      </c>
    </row>
    <row r="195" spans="10:13" x14ac:dyDescent="0.25">
      <c r="J195" s="2">
        <v>48000</v>
      </c>
      <c r="K195" s="3" t="s">
        <v>5</v>
      </c>
      <c r="L195" t="s">
        <v>10</v>
      </c>
      <c r="M195" s="2">
        <f>+IF(Tabel3[[#This Row],[Fridag]]="x",Tabel3[[#This Row],[Dato]],0)</f>
        <v>48000</v>
      </c>
    </row>
    <row r="196" spans="10:13" x14ac:dyDescent="0.25">
      <c r="J196" s="2">
        <v>48001</v>
      </c>
      <c r="K196" s="3" t="s">
        <v>6</v>
      </c>
      <c r="L196" t="s">
        <v>10</v>
      </c>
      <c r="M196" s="2">
        <f>+IF(Tabel3[[#This Row],[Fridag]]="x",Tabel3[[#This Row],[Dato]],0)</f>
        <v>48001</v>
      </c>
    </row>
    <row r="197" spans="10:13" x14ac:dyDescent="0.25">
      <c r="J197" s="6">
        <v>48004</v>
      </c>
      <c r="K197" s="3" t="s">
        <v>7</v>
      </c>
      <c r="L197">
        <v>0</v>
      </c>
      <c r="M197" s="2">
        <f>+IF(Tabel3[[#This Row],[Fridag]]="x",Tabel3[[#This Row],[Dato]],0)</f>
        <v>0</v>
      </c>
    </row>
    <row r="198" spans="10:13" x14ac:dyDescent="0.25">
      <c r="J198" s="2">
        <v>48206</v>
      </c>
      <c r="K198" s="3" t="s">
        <v>19</v>
      </c>
      <c r="L198">
        <v>0</v>
      </c>
      <c r="M198" s="2">
        <f>+IF(Tabel3[[#This Row],[Fridag]]="x",Tabel3[[#This Row],[Dato]],0)</f>
        <v>0</v>
      </c>
    </row>
    <row r="199" spans="10:13" x14ac:dyDescent="0.25">
      <c r="J199" s="2">
        <v>48207</v>
      </c>
      <c r="K199" s="3" t="s">
        <v>20</v>
      </c>
      <c r="L199" t="s">
        <v>10</v>
      </c>
      <c r="M199" s="2">
        <f>+IF(Tabel3[[#This Row],[Fridag]]="x",Tabel3[[#This Row],[Dato]],0)</f>
        <v>48207</v>
      </c>
    </row>
    <row r="200" spans="10:13" x14ac:dyDescent="0.25">
      <c r="J200" s="2">
        <v>48208</v>
      </c>
      <c r="K200" s="3" t="s">
        <v>8</v>
      </c>
      <c r="L200" t="s">
        <v>10</v>
      </c>
      <c r="M200" s="2">
        <f>+IF(Tabel3[[#This Row],[Fridag]]="x",Tabel3[[#This Row],[Dato]],0)</f>
        <v>48208</v>
      </c>
    </row>
    <row r="201" spans="10:13" x14ac:dyDescent="0.25">
      <c r="J201" s="2">
        <v>48213</v>
      </c>
      <c r="K201" s="3" t="s">
        <v>9</v>
      </c>
      <c r="L201">
        <v>0</v>
      </c>
      <c r="M201" s="2">
        <f>+IF(Tabel3[[#This Row],[Fridag]]="x",Tabel3[[#This Row],[Dato]],0)</f>
        <v>0</v>
      </c>
    </row>
    <row r="202" spans="10:13" x14ac:dyDescent="0.25">
      <c r="J202" s="2">
        <v>48214</v>
      </c>
      <c r="K202" s="3" t="s">
        <v>17</v>
      </c>
      <c r="L202" t="s">
        <v>10</v>
      </c>
      <c r="M202" s="2">
        <f>+IF(Tabel3[[#This Row],[Fridag]]="x",Tabel3[[#This Row],[Dato]],0)</f>
        <v>48214</v>
      </c>
    </row>
    <row r="203" spans="10:13" x14ac:dyDescent="0.25">
      <c r="J203" s="2">
        <v>48294</v>
      </c>
      <c r="K203" s="3" t="s">
        <v>0</v>
      </c>
      <c r="L203" t="s">
        <v>10</v>
      </c>
      <c r="M203" s="2">
        <f>+IF(Tabel3[[#This Row],[Fridag]]="x",Tabel3[[#This Row],[Dato]],0)</f>
        <v>48294</v>
      </c>
    </row>
    <row r="204" spans="10:13" x14ac:dyDescent="0.25">
      <c r="J204" s="2">
        <v>48298</v>
      </c>
      <c r="K204" s="3" t="s">
        <v>1</v>
      </c>
      <c r="L204" t="s">
        <v>10</v>
      </c>
      <c r="M204" s="2">
        <f>+IF(Tabel3[[#This Row],[Fridag]]="x",Tabel3[[#This Row],[Dato]],0)</f>
        <v>48298</v>
      </c>
    </row>
    <row r="205" spans="10:13" x14ac:dyDescent="0.25">
      <c r="J205" s="2">
        <v>48299</v>
      </c>
      <c r="K205" s="3" t="s">
        <v>2</v>
      </c>
      <c r="L205" t="s">
        <v>10</v>
      </c>
      <c r="M205" s="2">
        <f>+IF(Tabel3[[#This Row],[Fridag]]="x",Tabel3[[#This Row],[Dato]],0)</f>
        <v>48299</v>
      </c>
    </row>
    <row r="206" spans="10:13" x14ac:dyDescent="0.25">
      <c r="J206" s="2">
        <v>48301</v>
      </c>
      <c r="K206" s="3" t="s">
        <v>3</v>
      </c>
      <c r="L206" t="s">
        <v>10</v>
      </c>
      <c r="M206" s="2">
        <f>+IF(Tabel3[[#This Row],[Fridag]]="x",Tabel3[[#This Row],[Dato]],0)</f>
        <v>48301</v>
      </c>
    </row>
    <row r="207" spans="10:13" x14ac:dyDescent="0.25">
      <c r="J207" s="2">
        <v>48302</v>
      </c>
      <c r="K207" s="3" t="s">
        <v>4</v>
      </c>
      <c r="L207" t="s">
        <v>10</v>
      </c>
      <c r="M207" s="2">
        <f>+IF(Tabel3[[#This Row],[Fridag]]="x",Tabel3[[#This Row],[Dato]],0)</f>
        <v>48302</v>
      </c>
    </row>
    <row r="208" spans="10:13" x14ac:dyDescent="0.25">
      <c r="J208" s="2">
        <v>48335</v>
      </c>
      <c r="K208" s="3" t="s">
        <v>28</v>
      </c>
      <c r="L208">
        <v>0</v>
      </c>
      <c r="M208" s="2">
        <f>+IF(Tabel3[[#This Row],[Fridag]]="x",Tabel3[[#This Row],[Dato]],0)</f>
        <v>0</v>
      </c>
    </row>
    <row r="209" spans="10:13" x14ac:dyDescent="0.25">
      <c r="J209" s="2">
        <v>48340</v>
      </c>
      <c r="K209" s="3" t="s">
        <v>21</v>
      </c>
      <c r="L209" t="s">
        <v>10</v>
      </c>
      <c r="M209" s="2">
        <f>+IF(Tabel3[[#This Row],[Fridag]]="x",Tabel3[[#This Row],[Dato]],0)</f>
        <v>48340</v>
      </c>
    </row>
    <row r="210" spans="10:13" x14ac:dyDescent="0.25">
      <c r="J210" s="2">
        <v>48350</v>
      </c>
      <c r="K210" s="3" t="s">
        <v>5</v>
      </c>
      <c r="L210" t="s">
        <v>10</v>
      </c>
      <c r="M210" s="2">
        <f>+IF(Tabel3[[#This Row],[Fridag]]="x",Tabel3[[#This Row],[Dato]],0)</f>
        <v>48350</v>
      </c>
    </row>
    <row r="211" spans="10:13" x14ac:dyDescent="0.25">
      <c r="J211" s="2">
        <v>48351</v>
      </c>
      <c r="K211" s="3" t="s">
        <v>6</v>
      </c>
      <c r="L211" t="s">
        <v>10</v>
      </c>
      <c r="M211" s="2">
        <f>+IF(Tabel3[[#This Row],[Fridag]]="x",Tabel3[[#This Row],[Dato]],0)</f>
        <v>48351</v>
      </c>
    </row>
    <row r="212" spans="10:13" x14ac:dyDescent="0.25">
      <c r="J212" s="2">
        <v>48370</v>
      </c>
      <c r="K212" s="3" t="s">
        <v>7</v>
      </c>
      <c r="L212">
        <v>0</v>
      </c>
      <c r="M212" s="2">
        <f>+IF(Tabel3[[#This Row],[Fridag]]="x",Tabel3[[#This Row],[Dato]],0)</f>
        <v>0</v>
      </c>
    </row>
    <row r="213" spans="10:13" x14ac:dyDescent="0.25">
      <c r="J213" s="2">
        <v>48572</v>
      </c>
      <c r="K213" s="3" t="s">
        <v>19</v>
      </c>
      <c r="L213">
        <v>0</v>
      </c>
      <c r="M213" s="2">
        <f>+IF(Tabel3[[#This Row],[Fridag]]="x",Tabel3[[#This Row],[Dato]],0)</f>
        <v>0</v>
      </c>
    </row>
    <row r="214" spans="10:13" x14ac:dyDescent="0.25">
      <c r="J214" s="2">
        <v>48573</v>
      </c>
      <c r="K214" s="3" t="s">
        <v>20</v>
      </c>
      <c r="L214" t="s">
        <v>10</v>
      </c>
      <c r="M214" s="2">
        <f>+IF(Tabel3[[#This Row],[Fridag]]="x",Tabel3[[#This Row],[Dato]],0)</f>
        <v>48573</v>
      </c>
    </row>
    <row r="215" spans="10:13" x14ac:dyDescent="0.25">
      <c r="J215" s="2">
        <v>48574</v>
      </c>
      <c r="K215" s="3" t="s">
        <v>8</v>
      </c>
      <c r="L215" t="s">
        <v>10</v>
      </c>
      <c r="M215" s="2">
        <f>+IF(Tabel3[[#This Row],[Fridag]]="x",Tabel3[[#This Row],[Dato]],0)</f>
        <v>48574</v>
      </c>
    </row>
    <row r="216" spans="10:13" x14ac:dyDescent="0.25">
      <c r="J216" s="2">
        <v>48579</v>
      </c>
      <c r="K216" s="3" t="s">
        <v>9</v>
      </c>
      <c r="L216">
        <v>0</v>
      </c>
      <c r="M216" s="2">
        <f>+IF(Tabel3[[#This Row],[Fridag]]="x",Tabel3[[#This Row],[Dato]],0)</f>
        <v>0</v>
      </c>
    </row>
    <row r="217" spans="10:13" x14ac:dyDescent="0.25">
      <c r="J217" s="2">
        <v>48580</v>
      </c>
      <c r="K217" s="3" t="s">
        <v>17</v>
      </c>
      <c r="L217" t="s">
        <v>10</v>
      </c>
      <c r="M217" s="2">
        <f>+IF(Tabel3[[#This Row],[Fridag]]="x",Tabel3[[#This Row],[Dato]],0)</f>
        <v>48580</v>
      </c>
    </row>
    <row r="218" spans="10:13" x14ac:dyDescent="0.25">
      <c r="J218" s="2">
        <v>48679</v>
      </c>
      <c r="K218" s="3" t="s">
        <v>0</v>
      </c>
      <c r="L218" t="s">
        <v>10</v>
      </c>
      <c r="M218" s="2">
        <f>+IF(Tabel3[[#This Row],[Fridag]]="x",Tabel3[[#This Row],[Dato]],0)</f>
        <v>48679</v>
      </c>
    </row>
    <row r="219" spans="10:13" x14ac:dyDescent="0.25">
      <c r="J219" s="2">
        <v>48683</v>
      </c>
      <c r="K219" s="3" t="s">
        <v>1</v>
      </c>
      <c r="L219" t="s">
        <v>10</v>
      </c>
      <c r="M219" s="2">
        <f>+IF(Tabel3[[#This Row],[Fridag]]="x",Tabel3[[#This Row],[Dato]],0)</f>
        <v>48683</v>
      </c>
    </row>
    <row r="220" spans="10:13" x14ac:dyDescent="0.25">
      <c r="J220" s="2">
        <v>48684</v>
      </c>
      <c r="K220" s="3" t="s">
        <v>2</v>
      </c>
      <c r="L220" t="s">
        <v>10</v>
      </c>
      <c r="M220" s="2">
        <f>+IF(Tabel3[[#This Row],[Fridag]]="x",Tabel3[[#This Row],[Dato]],0)</f>
        <v>48684</v>
      </c>
    </row>
    <row r="221" spans="10:13" x14ac:dyDescent="0.25">
      <c r="J221" s="2">
        <v>48686</v>
      </c>
      <c r="K221" s="3" t="s">
        <v>3</v>
      </c>
      <c r="L221" t="s">
        <v>10</v>
      </c>
      <c r="M221" s="2">
        <f>+IF(Tabel3[[#This Row],[Fridag]]="x",Tabel3[[#This Row],[Dato]],0)</f>
        <v>48686</v>
      </c>
    </row>
    <row r="222" spans="10:13" x14ac:dyDescent="0.25">
      <c r="J222" s="2">
        <v>48687</v>
      </c>
      <c r="K222" s="3" t="s">
        <v>4</v>
      </c>
      <c r="L222" t="s">
        <v>10</v>
      </c>
      <c r="M222" s="2">
        <f>+IF(Tabel3[[#This Row],[Fridag]]="x",Tabel3[[#This Row],[Dato]],0)</f>
        <v>48687</v>
      </c>
    </row>
    <row r="223" spans="10:13" x14ac:dyDescent="0.25">
      <c r="J223" s="2">
        <v>48700</v>
      </c>
      <c r="K223" s="3" t="s">
        <v>28</v>
      </c>
      <c r="L223">
        <v>0</v>
      </c>
      <c r="M223" s="2">
        <f>+IF(Tabel3[[#This Row],[Fridag]]="x",Tabel3[[#This Row],[Dato]],0)</f>
        <v>0</v>
      </c>
    </row>
    <row r="224" spans="10:13" x14ac:dyDescent="0.25">
      <c r="J224" s="2">
        <v>48725</v>
      </c>
      <c r="K224" s="3" t="s">
        <v>21</v>
      </c>
      <c r="L224" t="s">
        <v>10</v>
      </c>
      <c r="M224" s="2">
        <f>+IF(Tabel3[[#This Row],[Fridag]]="x",Tabel3[[#This Row],[Dato]],0)</f>
        <v>48725</v>
      </c>
    </row>
    <row r="225" spans="10:13" x14ac:dyDescent="0.25">
      <c r="J225" s="2">
        <v>48735</v>
      </c>
      <c r="K225" s="3" t="s">
        <v>5</v>
      </c>
      <c r="L225" t="s">
        <v>10</v>
      </c>
      <c r="M225" s="2">
        <f>+IF(Tabel3[[#This Row],[Fridag]]="x",Tabel3[[#This Row],[Dato]],0)</f>
        <v>48735</v>
      </c>
    </row>
    <row r="226" spans="10:13" x14ac:dyDescent="0.25">
      <c r="J226" s="2">
        <v>48735</v>
      </c>
      <c r="K226" s="3" t="s">
        <v>7</v>
      </c>
      <c r="L226">
        <v>0</v>
      </c>
      <c r="M226" s="2">
        <f>+IF(Tabel3[[#This Row],[Fridag]]="x",Tabel3[[#This Row],[Dato]],0)</f>
        <v>0</v>
      </c>
    </row>
    <row r="227" spans="10:13" x14ac:dyDescent="0.25">
      <c r="J227" s="2">
        <v>48736</v>
      </c>
      <c r="K227" s="3" t="s">
        <v>6</v>
      </c>
      <c r="L227" t="s">
        <v>10</v>
      </c>
      <c r="M227" s="2">
        <f>+IF(Tabel3[[#This Row],[Fridag]]="x",Tabel3[[#This Row],[Dato]],0)</f>
        <v>48736</v>
      </c>
    </row>
    <row r="228" spans="10:13" x14ac:dyDescent="0.25">
      <c r="J228" s="2">
        <v>48937</v>
      </c>
      <c r="K228" s="3" t="s">
        <v>19</v>
      </c>
      <c r="L228">
        <v>0</v>
      </c>
      <c r="M228" s="2">
        <f>+IF(Tabel3[[#This Row],[Fridag]]="x",Tabel3[[#This Row],[Dato]],0)</f>
        <v>0</v>
      </c>
    </row>
    <row r="229" spans="10:13" x14ac:dyDescent="0.25">
      <c r="J229" s="2">
        <v>48938</v>
      </c>
      <c r="K229" s="3" t="s">
        <v>20</v>
      </c>
      <c r="L229" t="s">
        <v>10</v>
      </c>
      <c r="M229" s="2">
        <f>+IF(Tabel3[[#This Row],[Fridag]]="x",Tabel3[[#This Row],[Dato]],0)</f>
        <v>48938</v>
      </c>
    </row>
    <row r="230" spans="10:13" x14ac:dyDescent="0.25">
      <c r="J230" s="2">
        <v>48939</v>
      </c>
      <c r="K230" s="3" t="s">
        <v>8</v>
      </c>
      <c r="L230" t="s">
        <v>10</v>
      </c>
      <c r="M230" s="2">
        <f>+IF(Tabel3[[#This Row],[Fridag]]="x",Tabel3[[#This Row],[Dato]],0)</f>
        <v>48939</v>
      </c>
    </row>
    <row r="231" spans="10:13" x14ac:dyDescent="0.25">
      <c r="J231" s="2">
        <v>48944</v>
      </c>
      <c r="K231" s="3" t="s">
        <v>9</v>
      </c>
      <c r="L231">
        <v>0</v>
      </c>
      <c r="M231" s="2">
        <f>+IF(Tabel3[[#This Row],[Fridag]]="x",Tabel3[[#This Row],[Dato]],0)</f>
        <v>0</v>
      </c>
    </row>
    <row r="232" spans="10:13" x14ac:dyDescent="0.25">
      <c r="J232" s="2">
        <v>48945</v>
      </c>
      <c r="K232" s="3" t="s">
        <v>17</v>
      </c>
      <c r="L232" t="s">
        <v>10</v>
      </c>
      <c r="M232" s="2">
        <f>+IF(Tabel3[[#This Row],[Fridag]]="x",Tabel3[[#This Row],[Dato]],0)</f>
        <v>48945</v>
      </c>
    </row>
    <row r="233" spans="10:13" x14ac:dyDescent="0.25">
      <c r="J233" s="2">
        <v>49036</v>
      </c>
      <c r="K233" s="3" t="s">
        <v>0</v>
      </c>
      <c r="L233" t="s">
        <v>10</v>
      </c>
      <c r="M233" s="2">
        <f>+IF(Tabel3[[#This Row],[Fridag]]="x",Tabel3[[#This Row],[Dato]],0)</f>
        <v>49036</v>
      </c>
    </row>
    <row r="234" spans="10:13" x14ac:dyDescent="0.25">
      <c r="J234" s="2">
        <v>49040</v>
      </c>
      <c r="K234" s="3" t="s">
        <v>1</v>
      </c>
      <c r="L234" t="s">
        <v>10</v>
      </c>
      <c r="M234" s="2">
        <f>+IF(Tabel3[[#This Row],[Fridag]]="x",Tabel3[[#This Row],[Dato]],0)</f>
        <v>49040</v>
      </c>
    </row>
    <row r="235" spans="10:13" x14ac:dyDescent="0.25">
      <c r="J235" s="2">
        <v>49041</v>
      </c>
      <c r="K235" s="3" t="s">
        <v>2</v>
      </c>
      <c r="L235" t="s">
        <v>10</v>
      </c>
      <c r="M235" s="2">
        <f>+IF(Tabel3[[#This Row],[Fridag]]="x",Tabel3[[#This Row],[Dato]],0)</f>
        <v>49041</v>
      </c>
    </row>
    <row r="236" spans="10:13" x14ac:dyDescent="0.25">
      <c r="J236" s="2">
        <v>49043</v>
      </c>
      <c r="K236" s="3" t="s">
        <v>3</v>
      </c>
      <c r="L236" t="s">
        <v>10</v>
      </c>
      <c r="M236" s="2">
        <f>+IF(Tabel3[[#This Row],[Fridag]]="x",Tabel3[[#This Row],[Dato]],0)</f>
        <v>49043</v>
      </c>
    </row>
    <row r="237" spans="10:13" x14ac:dyDescent="0.25">
      <c r="J237" s="2">
        <v>49044</v>
      </c>
      <c r="K237" s="3" t="s">
        <v>4</v>
      </c>
      <c r="L237" t="s">
        <v>10</v>
      </c>
      <c r="M237" s="2">
        <f>+IF(Tabel3[[#This Row],[Fridag]]="x",Tabel3[[#This Row],[Dato]],0)</f>
        <v>49044</v>
      </c>
    </row>
    <row r="238" spans="10:13" x14ac:dyDescent="0.25">
      <c r="J238" s="2">
        <v>49065</v>
      </c>
      <c r="K238" s="3" t="s">
        <v>28</v>
      </c>
      <c r="L238">
        <v>0</v>
      </c>
      <c r="M238" s="2">
        <f>+IF(Tabel3[[#This Row],[Fridag]]="x",Tabel3[[#This Row],[Dato]],0)</f>
        <v>0</v>
      </c>
    </row>
    <row r="239" spans="10:13" x14ac:dyDescent="0.25">
      <c r="J239" s="2">
        <v>49082</v>
      </c>
      <c r="K239" s="3" t="s">
        <v>21</v>
      </c>
      <c r="L239" t="s">
        <v>10</v>
      </c>
      <c r="M239" s="2">
        <f>+IF(Tabel3[[#This Row],[Fridag]]="x",Tabel3[[#This Row],[Dato]],0)</f>
        <v>49082</v>
      </c>
    </row>
    <row r="240" spans="10:13" x14ac:dyDescent="0.25">
      <c r="J240" s="2">
        <v>49092</v>
      </c>
      <c r="K240" s="3" t="s">
        <v>5</v>
      </c>
      <c r="L240" t="s">
        <v>10</v>
      </c>
      <c r="M240" s="2">
        <f>+IF(Tabel3[[#This Row],[Fridag]]="x",Tabel3[[#This Row],[Dato]],0)</f>
        <v>49092</v>
      </c>
    </row>
    <row r="241" spans="10:13" x14ac:dyDescent="0.25">
      <c r="J241" s="2">
        <v>49093</v>
      </c>
      <c r="K241" s="3" t="s">
        <v>6</v>
      </c>
      <c r="L241" t="s">
        <v>10</v>
      </c>
      <c r="M241" s="2">
        <f>+IF(Tabel3[[#This Row],[Fridag]]="x",Tabel3[[#This Row],[Dato]],0)</f>
        <v>49093</v>
      </c>
    </row>
    <row r="242" spans="10:13" x14ac:dyDescent="0.25">
      <c r="J242" s="2">
        <v>49100</v>
      </c>
      <c r="K242" s="3" t="s">
        <v>7</v>
      </c>
      <c r="L242">
        <v>0</v>
      </c>
      <c r="M242" s="2">
        <f>+IF(Tabel3[[#This Row],[Fridag]]="x",Tabel3[[#This Row],[Dato]],0)</f>
        <v>0</v>
      </c>
    </row>
    <row r="243" spans="10:13" x14ac:dyDescent="0.25">
      <c r="J243" s="2">
        <v>49302</v>
      </c>
      <c r="K243" s="3" t="s">
        <v>19</v>
      </c>
      <c r="L243">
        <v>0</v>
      </c>
      <c r="M243" s="2">
        <f>+IF(Tabel3[[#This Row],[Fridag]]="x",Tabel3[[#This Row],[Dato]],0)</f>
        <v>0</v>
      </c>
    </row>
    <row r="244" spans="10:13" x14ac:dyDescent="0.25">
      <c r="J244" s="2">
        <v>49303</v>
      </c>
      <c r="K244" s="3" t="s">
        <v>20</v>
      </c>
      <c r="L244" t="s">
        <v>10</v>
      </c>
      <c r="M244" s="2">
        <f>+IF(Tabel3[[#This Row],[Fridag]]="x",Tabel3[[#This Row],[Dato]],0)</f>
        <v>49303</v>
      </c>
    </row>
    <row r="245" spans="10:13" x14ac:dyDescent="0.25">
      <c r="J245" s="2">
        <v>49304</v>
      </c>
      <c r="K245" s="3" t="s">
        <v>8</v>
      </c>
      <c r="L245" t="s">
        <v>10</v>
      </c>
      <c r="M245" s="2">
        <f>+IF(Tabel3[[#This Row],[Fridag]]="x",Tabel3[[#This Row],[Dato]],0)</f>
        <v>49304</v>
      </c>
    </row>
    <row r="246" spans="10:13" x14ac:dyDescent="0.25">
      <c r="J246" s="2">
        <v>49309</v>
      </c>
      <c r="K246" s="3" t="s">
        <v>9</v>
      </c>
      <c r="L246">
        <v>0</v>
      </c>
      <c r="M246" s="2">
        <f>+IF(Tabel3[[#This Row],[Fridag]]="x",Tabel3[[#This Row],[Dato]],0)</f>
        <v>0</v>
      </c>
    </row>
    <row r="247" spans="10:13" x14ac:dyDescent="0.25">
      <c r="J247" s="2">
        <v>49310</v>
      </c>
      <c r="K247" s="3" t="s">
        <v>17</v>
      </c>
      <c r="L247" t="s">
        <v>10</v>
      </c>
      <c r="M247" s="2">
        <f>+IF(Tabel3[[#This Row],[Fridag]]="x",Tabel3[[#This Row],[Dato]],0)</f>
        <v>49310</v>
      </c>
    </row>
    <row r="248" spans="10:13" x14ac:dyDescent="0.25">
      <c r="J248" s="2">
        <v>49386</v>
      </c>
      <c r="K248" s="3" t="s">
        <v>0</v>
      </c>
      <c r="L248" t="s">
        <v>10</v>
      </c>
      <c r="M248" s="2">
        <f>+IF(Tabel3[[#This Row],[Fridag]]="x",Tabel3[[#This Row],[Dato]],0)</f>
        <v>49386</v>
      </c>
    </row>
    <row r="249" spans="10:13" x14ac:dyDescent="0.25">
      <c r="J249" s="2">
        <v>49390</v>
      </c>
      <c r="K249" s="3" t="s">
        <v>1</v>
      </c>
      <c r="L249" t="s">
        <v>10</v>
      </c>
      <c r="M249" s="2">
        <f>+IF(Tabel3[[#This Row],[Fridag]]="x",Tabel3[[#This Row],[Dato]],0)</f>
        <v>49390</v>
      </c>
    </row>
    <row r="250" spans="10:13" x14ac:dyDescent="0.25">
      <c r="J250" s="6">
        <v>49391</v>
      </c>
      <c r="K250" s="3" t="s">
        <v>2</v>
      </c>
      <c r="L250" t="s">
        <v>10</v>
      </c>
      <c r="M250" s="2">
        <f>+IF(Tabel3[[#This Row],[Fridag]]="x",Tabel3[[#This Row],[Dato]],0)</f>
        <v>49391</v>
      </c>
    </row>
    <row r="251" spans="10:13" x14ac:dyDescent="0.25">
      <c r="J251" s="2">
        <v>49393</v>
      </c>
      <c r="K251" s="3" t="s">
        <v>3</v>
      </c>
      <c r="L251" t="s">
        <v>10</v>
      </c>
      <c r="M251" s="2">
        <f>+IF(Tabel3[[#This Row],[Fridag]]="x",Tabel3[[#This Row],[Dato]],0)</f>
        <v>49393</v>
      </c>
    </row>
    <row r="252" spans="10:13" x14ac:dyDescent="0.25">
      <c r="J252" s="2">
        <v>49394</v>
      </c>
      <c r="K252" s="3" t="s">
        <v>4</v>
      </c>
      <c r="L252" t="s">
        <v>10</v>
      </c>
      <c r="M252" s="2">
        <f>+IF(Tabel3[[#This Row],[Fridag]]="x",Tabel3[[#This Row],[Dato]],0)</f>
        <v>49394</v>
      </c>
    </row>
    <row r="253" spans="10:13" x14ac:dyDescent="0.25">
      <c r="J253" s="2">
        <v>49430</v>
      </c>
      <c r="K253" s="3" t="s">
        <v>28</v>
      </c>
      <c r="L253">
        <v>0</v>
      </c>
      <c r="M253" s="2">
        <f>+IF(Tabel3[[#This Row],[Fridag]]="x",Tabel3[[#This Row],[Dato]],0)</f>
        <v>0</v>
      </c>
    </row>
    <row r="254" spans="10:13" x14ac:dyDescent="0.25">
      <c r="J254" s="2">
        <v>49432</v>
      </c>
      <c r="K254" s="3" t="s">
        <v>21</v>
      </c>
      <c r="L254" t="s">
        <v>10</v>
      </c>
      <c r="M254" s="2">
        <f>+IF(Tabel3[[#This Row],[Fridag]]="x",Tabel3[[#This Row],[Dato]],0)</f>
        <v>49432</v>
      </c>
    </row>
    <row r="255" spans="10:13" x14ac:dyDescent="0.25">
      <c r="J255" s="2">
        <v>49442</v>
      </c>
      <c r="K255" s="3" t="s">
        <v>5</v>
      </c>
      <c r="L255" t="s">
        <v>10</v>
      </c>
      <c r="M255" s="2">
        <f>+IF(Tabel3[[#This Row],[Fridag]]="x",Tabel3[[#This Row],[Dato]],0)</f>
        <v>49442</v>
      </c>
    </row>
    <row r="256" spans="10:13" x14ac:dyDescent="0.25">
      <c r="J256" s="2">
        <v>49443</v>
      </c>
      <c r="K256" s="3" t="s">
        <v>6</v>
      </c>
      <c r="L256" t="s">
        <v>10</v>
      </c>
      <c r="M256" s="2">
        <f>+IF(Tabel3[[#This Row],[Fridag]]="x",Tabel3[[#This Row],[Dato]],0)</f>
        <v>49443</v>
      </c>
    </row>
    <row r="257" spans="10:13" x14ac:dyDescent="0.25">
      <c r="J257" s="2">
        <v>49465</v>
      </c>
      <c r="K257" s="3" t="s">
        <v>7</v>
      </c>
      <c r="L257">
        <v>0</v>
      </c>
      <c r="M257" s="2">
        <f>+IF(Tabel3[[#This Row],[Fridag]]="x",Tabel3[[#This Row],[Dato]],0)</f>
        <v>0</v>
      </c>
    </row>
    <row r="258" spans="10:13" x14ac:dyDescent="0.25">
      <c r="J258" s="2">
        <v>49667</v>
      </c>
      <c r="K258" s="3" t="s">
        <v>19</v>
      </c>
      <c r="L258">
        <v>0</v>
      </c>
      <c r="M258" s="2">
        <f>+IF(Tabel3[[#This Row],[Fridag]]="x",Tabel3[[#This Row],[Dato]],0)</f>
        <v>0</v>
      </c>
    </row>
    <row r="259" spans="10:13" x14ac:dyDescent="0.25">
      <c r="J259" s="2">
        <v>49668</v>
      </c>
      <c r="K259" s="3" t="s">
        <v>20</v>
      </c>
      <c r="L259" t="s">
        <v>10</v>
      </c>
      <c r="M259" s="2">
        <f>+IF(Tabel3[[#This Row],[Fridag]]="x",Tabel3[[#This Row],[Dato]],0)</f>
        <v>49668</v>
      </c>
    </row>
    <row r="260" spans="10:13" x14ac:dyDescent="0.25">
      <c r="J260" s="2">
        <v>49669</v>
      </c>
      <c r="K260" s="3" t="s">
        <v>8</v>
      </c>
      <c r="L260" t="s">
        <v>10</v>
      </c>
      <c r="M260" s="2">
        <f>+IF(Tabel3[[#This Row],[Fridag]]="x",Tabel3[[#This Row],[Dato]],0)</f>
        <v>49669</v>
      </c>
    </row>
    <row r="261" spans="10:13" x14ac:dyDescent="0.25">
      <c r="J261" s="2">
        <v>49674</v>
      </c>
      <c r="K261" s="3" t="s">
        <v>9</v>
      </c>
      <c r="L261">
        <v>0</v>
      </c>
      <c r="M261" s="2">
        <f>+IF(Tabel3[[#This Row],[Fridag]]="x",Tabel3[[#This Row],[Dato]],0)</f>
        <v>0</v>
      </c>
    </row>
    <row r="262" spans="10:13" x14ac:dyDescent="0.25">
      <c r="J262" s="2">
        <v>49675</v>
      </c>
      <c r="K262" s="3" t="s">
        <v>17</v>
      </c>
      <c r="L262" t="s">
        <v>10</v>
      </c>
      <c r="M262" s="2">
        <f>+IF(Tabel3[[#This Row],[Fridag]]="x",Tabel3[[#This Row],[Dato]],0)</f>
        <v>49675</v>
      </c>
    </row>
    <row r="263" spans="10:13" x14ac:dyDescent="0.25">
      <c r="J263" s="2">
        <v>49771</v>
      </c>
      <c r="K263" s="3" t="s">
        <v>0</v>
      </c>
      <c r="L263" t="s">
        <v>10</v>
      </c>
      <c r="M263" s="2">
        <f>+IF(Tabel3[[#This Row],[Fridag]]="x",Tabel3[[#This Row],[Dato]],0)</f>
        <v>49771</v>
      </c>
    </row>
    <row r="264" spans="10:13" x14ac:dyDescent="0.25">
      <c r="J264" s="2">
        <v>49775</v>
      </c>
      <c r="K264" s="3" t="s">
        <v>1</v>
      </c>
      <c r="L264" t="s">
        <v>10</v>
      </c>
      <c r="M264" s="2">
        <f>+IF(Tabel3[[#This Row],[Fridag]]="x",Tabel3[[#This Row],[Dato]],0)</f>
        <v>49775</v>
      </c>
    </row>
    <row r="265" spans="10:13" x14ac:dyDescent="0.25">
      <c r="J265" s="2">
        <v>49776</v>
      </c>
      <c r="K265" s="3" t="s">
        <v>2</v>
      </c>
      <c r="L265" t="s">
        <v>10</v>
      </c>
      <c r="M265" s="2">
        <f>+IF(Tabel3[[#This Row],[Fridag]]="x",Tabel3[[#This Row],[Dato]],0)</f>
        <v>49776</v>
      </c>
    </row>
    <row r="266" spans="10:13" x14ac:dyDescent="0.25">
      <c r="J266" s="2">
        <v>49778</v>
      </c>
      <c r="K266" s="3" t="s">
        <v>3</v>
      </c>
      <c r="L266" t="s">
        <v>10</v>
      </c>
      <c r="M266" s="2">
        <f>+IF(Tabel3[[#This Row],[Fridag]]="x",Tabel3[[#This Row],[Dato]],0)</f>
        <v>49778</v>
      </c>
    </row>
    <row r="267" spans="10:13" x14ac:dyDescent="0.25">
      <c r="J267" s="2">
        <v>49779</v>
      </c>
      <c r="K267" s="3" t="s">
        <v>4</v>
      </c>
      <c r="L267" t="s">
        <v>10</v>
      </c>
      <c r="M267" s="2">
        <f>+IF(Tabel3[[#This Row],[Fridag]]="x",Tabel3[[#This Row],[Dato]],0)</f>
        <v>49779</v>
      </c>
    </row>
    <row r="268" spans="10:13" x14ac:dyDescent="0.25">
      <c r="J268" s="2">
        <v>49796</v>
      </c>
      <c r="K268" s="3" t="s">
        <v>28</v>
      </c>
      <c r="L268">
        <v>0</v>
      </c>
      <c r="M268" s="2">
        <f>+IF(Tabel3[[#This Row],[Fridag]]="x",Tabel3[[#This Row],[Dato]],0)</f>
        <v>0</v>
      </c>
    </row>
    <row r="269" spans="10:13" x14ac:dyDescent="0.25">
      <c r="J269" s="2">
        <v>49817</v>
      </c>
      <c r="K269" s="3" t="s">
        <v>21</v>
      </c>
      <c r="L269" t="s">
        <v>10</v>
      </c>
      <c r="M269" s="2">
        <f>+IF(Tabel3[[#This Row],[Fridag]]="x",Tabel3[[#This Row],[Dato]],0)</f>
        <v>49817</v>
      </c>
    </row>
    <row r="270" spans="10:13" x14ac:dyDescent="0.25">
      <c r="J270" s="2">
        <v>49827</v>
      </c>
      <c r="K270" s="3" t="s">
        <v>5</v>
      </c>
      <c r="L270" t="s">
        <v>10</v>
      </c>
      <c r="M270" s="2">
        <f>+IF(Tabel3[[#This Row],[Fridag]]="x",Tabel3[[#This Row],[Dato]],0)</f>
        <v>49827</v>
      </c>
    </row>
    <row r="271" spans="10:13" x14ac:dyDescent="0.25">
      <c r="J271" s="2">
        <v>49828</v>
      </c>
      <c r="K271" s="3" t="s">
        <v>6</v>
      </c>
      <c r="L271" t="s">
        <v>10</v>
      </c>
      <c r="M271" s="2">
        <f>+IF(Tabel3[[#This Row],[Fridag]]="x",Tabel3[[#This Row],[Dato]],0)</f>
        <v>49828</v>
      </c>
    </row>
    <row r="272" spans="10:13" x14ac:dyDescent="0.25">
      <c r="J272" s="2">
        <v>49831</v>
      </c>
      <c r="K272" s="3" t="s">
        <v>7</v>
      </c>
      <c r="L272">
        <v>0</v>
      </c>
      <c r="M272" s="2">
        <f>+IF(Tabel3[[#This Row],[Fridag]]="x",Tabel3[[#This Row],[Dato]],0)</f>
        <v>0</v>
      </c>
    </row>
    <row r="273" spans="10:13" x14ac:dyDescent="0.25">
      <c r="J273" s="2">
        <v>50033</v>
      </c>
      <c r="K273" s="3" t="s">
        <v>19</v>
      </c>
      <c r="L273">
        <v>0</v>
      </c>
      <c r="M273" s="2">
        <f>+IF(Tabel3[[#This Row],[Fridag]]="x",Tabel3[[#This Row],[Dato]],0)</f>
        <v>0</v>
      </c>
    </row>
    <row r="274" spans="10:13" x14ac:dyDescent="0.25">
      <c r="J274" s="2">
        <v>50034</v>
      </c>
      <c r="K274" s="3" t="s">
        <v>20</v>
      </c>
      <c r="L274" t="s">
        <v>10</v>
      </c>
      <c r="M274" s="2">
        <f>+IF(Tabel3[[#This Row],[Fridag]]="x",Tabel3[[#This Row],[Dato]],0)</f>
        <v>50034</v>
      </c>
    </row>
    <row r="275" spans="10:13" x14ac:dyDescent="0.25">
      <c r="J275" s="2">
        <v>50035</v>
      </c>
      <c r="K275" s="3" t="s">
        <v>8</v>
      </c>
      <c r="L275" t="s">
        <v>10</v>
      </c>
      <c r="M275" s="2">
        <f>+IF(Tabel3[[#This Row],[Fridag]]="x",Tabel3[[#This Row],[Dato]],0)</f>
        <v>50035</v>
      </c>
    </row>
    <row r="276" spans="10:13" x14ac:dyDescent="0.25">
      <c r="J276" s="6">
        <v>50040</v>
      </c>
      <c r="K276" s="3" t="s">
        <v>9</v>
      </c>
      <c r="L276">
        <v>0</v>
      </c>
      <c r="M276" s="2">
        <f>+IF(Tabel3[[#This Row],[Fridag]]="x",Tabel3[[#This Row],[Dato]],0)</f>
        <v>0</v>
      </c>
    </row>
    <row r="277" spans="10:13" x14ac:dyDescent="0.25">
      <c r="J277" s="2">
        <v>50041</v>
      </c>
      <c r="K277" s="3" t="s">
        <v>17</v>
      </c>
      <c r="L277" t="s">
        <v>10</v>
      </c>
      <c r="M277" s="2">
        <f>+IF(Tabel3[[#This Row],[Fridag]]="x",Tabel3[[#This Row],[Dato]],0)</f>
        <v>50041</v>
      </c>
    </row>
    <row r="278" spans="10:13" x14ac:dyDescent="0.25">
      <c r="J278" s="2">
        <v>50128</v>
      </c>
      <c r="K278" s="3" t="s">
        <v>0</v>
      </c>
      <c r="L278" t="s">
        <v>10</v>
      </c>
      <c r="M278" s="2">
        <f>+IF(Tabel3[[#This Row],[Fridag]]="x",Tabel3[[#This Row],[Dato]],0)</f>
        <v>50128</v>
      </c>
    </row>
    <row r="279" spans="10:13" x14ac:dyDescent="0.25">
      <c r="J279" s="2">
        <v>50132</v>
      </c>
      <c r="K279" s="3" t="s">
        <v>1</v>
      </c>
      <c r="L279" t="s">
        <v>10</v>
      </c>
      <c r="M279" s="2">
        <f>+IF(Tabel3[[#This Row],[Fridag]]="x",Tabel3[[#This Row],[Dato]],0)</f>
        <v>50132</v>
      </c>
    </row>
    <row r="280" spans="10:13" x14ac:dyDescent="0.25">
      <c r="J280" s="2">
        <v>50133</v>
      </c>
      <c r="K280" s="3" t="s">
        <v>2</v>
      </c>
      <c r="L280" t="s">
        <v>10</v>
      </c>
      <c r="M280" s="2">
        <f>+IF(Tabel3[[#This Row],[Fridag]]="x",Tabel3[[#This Row],[Dato]],0)</f>
        <v>50133</v>
      </c>
    </row>
    <row r="281" spans="10:13" x14ac:dyDescent="0.25">
      <c r="J281" s="2">
        <v>50135</v>
      </c>
      <c r="K281" s="3" t="s">
        <v>3</v>
      </c>
      <c r="L281" t="s">
        <v>10</v>
      </c>
      <c r="M281" s="2">
        <f>+IF(Tabel3[[#This Row],[Fridag]]="x",Tabel3[[#This Row],[Dato]],0)</f>
        <v>50135</v>
      </c>
    </row>
    <row r="282" spans="10:13" x14ac:dyDescent="0.25">
      <c r="J282" s="2">
        <v>50136</v>
      </c>
      <c r="K282" s="3" t="s">
        <v>4</v>
      </c>
      <c r="L282" t="s">
        <v>10</v>
      </c>
      <c r="M282" s="2">
        <f>+IF(Tabel3[[#This Row],[Fridag]]="x",Tabel3[[#This Row],[Dato]],0)</f>
        <v>50136</v>
      </c>
    </row>
    <row r="283" spans="10:13" x14ac:dyDescent="0.25">
      <c r="J283" s="2">
        <v>50161</v>
      </c>
      <c r="K283" s="3" t="s">
        <v>28</v>
      </c>
      <c r="L283">
        <v>0</v>
      </c>
      <c r="M283" s="2">
        <f>+IF(Tabel3[[#This Row],[Fridag]]="x",Tabel3[[#This Row],[Dato]],0)</f>
        <v>0</v>
      </c>
    </row>
    <row r="284" spans="10:13" x14ac:dyDescent="0.25">
      <c r="J284" s="2">
        <v>50174</v>
      </c>
      <c r="K284" s="3" t="s">
        <v>21</v>
      </c>
      <c r="L284" t="s">
        <v>10</v>
      </c>
      <c r="M284" s="2">
        <f>+IF(Tabel3[[#This Row],[Fridag]]="x",Tabel3[[#This Row],[Dato]],0)</f>
        <v>50174</v>
      </c>
    </row>
    <row r="285" spans="10:13" x14ac:dyDescent="0.25">
      <c r="J285" s="2">
        <v>50184</v>
      </c>
      <c r="K285" s="3" t="s">
        <v>5</v>
      </c>
      <c r="L285" t="s">
        <v>10</v>
      </c>
      <c r="M285" s="2">
        <f>+IF(Tabel3[[#This Row],[Fridag]]="x",Tabel3[[#This Row],[Dato]],0)</f>
        <v>50184</v>
      </c>
    </row>
    <row r="286" spans="10:13" x14ac:dyDescent="0.25">
      <c r="J286" s="2">
        <v>50185</v>
      </c>
      <c r="K286" s="3" t="s">
        <v>6</v>
      </c>
      <c r="L286" t="s">
        <v>10</v>
      </c>
      <c r="M286" s="2">
        <f>+IF(Tabel3[[#This Row],[Fridag]]="x",Tabel3[[#This Row],[Dato]],0)</f>
        <v>50185</v>
      </c>
    </row>
    <row r="287" spans="10:13" x14ac:dyDescent="0.25">
      <c r="J287" s="2">
        <v>50196</v>
      </c>
      <c r="K287" s="3" t="s">
        <v>7</v>
      </c>
      <c r="L287">
        <v>0</v>
      </c>
      <c r="M287" s="2">
        <f>+IF(Tabel3[[#This Row],[Fridag]]="x",Tabel3[[#This Row],[Dato]],0)</f>
        <v>0</v>
      </c>
    </row>
    <row r="288" spans="10:13" x14ac:dyDescent="0.25">
      <c r="J288" s="2">
        <v>50398</v>
      </c>
      <c r="K288" s="3" t="s">
        <v>19</v>
      </c>
      <c r="L288">
        <v>0</v>
      </c>
      <c r="M288" s="2">
        <f>+IF(Tabel3[[#This Row],[Fridag]]="x",Tabel3[[#This Row],[Dato]],0)</f>
        <v>0</v>
      </c>
    </row>
    <row r="289" spans="10:13" x14ac:dyDescent="0.25">
      <c r="J289" s="2">
        <v>50399</v>
      </c>
      <c r="K289" s="3" t="s">
        <v>20</v>
      </c>
      <c r="L289" t="s">
        <v>10</v>
      </c>
      <c r="M289" s="2">
        <f>+IF(Tabel3[[#This Row],[Fridag]]="x",Tabel3[[#This Row],[Dato]],0)</f>
        <v>50399</v>
      </c>
    </row>
    <row r="290" spans="10:13" x14ac:dyDescent="0.25">
      <c r="J290" s="2">
        <v>50400</v>
      </c>
      <c r="K290" s="3" t="s">
        <v>8</v>
      </c>
      <c r="L290" t="s">
        <v>10</v>
      </c>
      <c r="M290" s="2">
        <f>+IF(Tabel3[[#This Row],[Fridag]]="x",Tabel3[[#This Row],[Dato]],0)</f>
        <v>50400</v>
      </c>
    </row>
    <row r="291" spans="10:13" x14ac:dyDescent="0.25">
      <c r="J291" s="2">
        <v>50405</v>
      </c>
      <c r="K291" s="3" t="s">
        <v>9</v>
      </c>
      <c r="L291">
        <v>0</v>
      </c>
      <c r="M291" s="2">
        <f>+IF(Tabel3[[#This Row],[Fridag]]="x",Tabel3[[#This Row],[Dato]],0)</f>
        <v>0</v>
      </c>
    </row>
    <row r="292" spans="10:13" x14ac:dyDescent="0.25">
      <c r="J292" s="2">
        <v>50406</v>
      </c>
      <c r="K292" s="3" t="s">
        <v>17</v>
      </c>
      <c r="L292" t="s">
        <v>10</v>
      </c>
      <c r="M292" s="2">
        <f>+IF(Tabel3[[#This Row],[Fridag]]="x",Tabel3[[#This Row],[Dato]],0)</f>
        <v>50406</v>
      </c>
    </row>
    <row r="293" spans="10:13" x14ac:dyDescent="0.25">
      <c r="J293" s="2">
        <v>50513</v>
      </c>
      <c r="K293" s="3" t="s">
        <v>0</v>
      </c>
      <c r="L293" t="s">
        <v>10</v>
      </c>
      <c r="M293" s="2">
        <f>+IF(Tabel3[[#This Row],[Fridag]]="x",Tabel3[[#This Row],[Dato]],0)</f>
        <v>50513</v>
      </c>
    </row>
    <row r="294" spans="10:13" x14ac:dyDescent="0.25">
      <c r="J294" s="2">
        <v>50517</v>
      </c>
      <c r="K294" s="3" t="s">
        <v>1</v>
      </c>
      <c r="L294" t="s">
        <v>10</v>
      </c>
      <c r="M294" s="2">
        <f>+IF(Tabel3[[#This Row],[Fridag]]="x",Tabel3[[#This Row],[Dato]],0)</f>
        <v>50517</v>
      </c>
    </row>
    <row r="295" spans="10:13" x14ac:dyDescent="0.25">
      <c r="J295" s="2">
        <v>50518</v>
      </c>
      <c r="K295" s="3" t="s">
        <v>2</v>
      </c>
      <c r="L295" t="s">
        <v>10</v>
      </c>
      <c r="M295" s="2">
        <f>+IF(Tabel3[[#This Row],[Fridag]]="x",Tabel3[[#This Row],[Dato]],0)</f>
        <v>50518</v>
      </c>
    </row>
    <row r="296" spans="10:13" x14ac:dyDescent="0.25">
      <c r="J296" s="2">
        <v>50520</v>
      </c>
      <c r="K296" s="3" t="s">
        <v>3</v>
      </c>
      <c r="L296" t="s">
        <v>10</v>
      </c>
      <c r="M296" s="2">
        <f>+IF(Tabel3[[#This Row],[Fridag]]="x",Tabel3[[#This Row],[Dato]],0)</f>
        <v>50520</v>
      </c>
    </row>
    <row r="297" spans="10:13" x14ac:dyDescent="0.25">
      <c r="J297" s="2">
        <v>50521</v>
      </c>
      <c r="K297" s="3" t="s">
        <v>4</v>
      </c>
      <c r="L297" t="s">
        <v>10</v>
      </c>
      <c r="M297" s="2">
        <f>+IF(Tabel3[[#This Row],[Fridag]]="x",Tabel3[[#This Row],[Dato]],0)</f>
        <v>50521</v>
      </c>
    </row>
    <row r="298" spans="10:13" x14ac:dyDescent="0.25">
      <c r="J298" s="2">
        <v>50526</v>
      </c>
      <c r="K298" s="3" t="s">
        <v>28</v>
      </c>
      <c r="L298">
        <v>0</v>
      </c>
      <c r="M298" s="2">
        <f>+IF(Tabel3[[#This Row],[Fridag]]="x",Tabel3[[#This Row],[Dato]],0)</f>
        <v>0</v>
      </c>
    </row>
    <row r="299" spans="10:13" x14ac:dyDescent="0.25">
      <c r="J299" s="2">
        <v>50559</v>
      </c>
      <c r="K299" s="3" t="s">
        <v>21</v>
      </c>
      <c r="L299" t="s">
        <v>10</v>
      </c>
      <c r="M299" s="2">
        <f>+IF(Tabel3[[#This Row],[Fridag]]="x",Tabel3[[#This Row],[Dato]],0)</f>
        <v>50559</v>
      </c>
    </row>
    <row r="300" spans="10:13" x14ac:dyDescent="0.25">
      <c r="J300" s="2">
        <v>50561</v>
      </c>
      <c r="K300" s="3" t="s">
        <v>7</v>
      </c>
      <c r="L300">
        <v>0</v>
      </c>
      <c r="M300" s="2">
        <f>+IF(Tabel3[[#This Row],[Fridag]]="x",Tabel3[[#This Row],[Dato]],0)</f>
        <v>0</v>
      </c>
    </row>
    <row r="301" spans="10:13" x14ac:dyDescent="0.25">
      <c r="J301" s="2">
        <v>50569</v>
      </c>
      <c r="K301" s="3" t="s">
        <v>5</v>
      </c>
      <c r="L301" t="s">
        <v>10</v>
      </c>
      <c r="M301" s="2">
        <f>+IF(Tabel3[[#This Row],[Fridag]]="x",Tabel3[[#This Row],[Dato]],0)</f>
        <v>50569</v>
      </c>
    </row>
    <row r="302" spans="10:13" x14ac:dyDescent="0.25">
      <c r="J302" s="6">
        <v>50570</v>
      </c>
      <c r="K302" s="3" t="s">
        <v>6</v>
      </c>
      <c r="L302" t="s">
        <v>10</v>
      </c>
      <c r="M302" s="2">
        <f>+IF(Tabel3[[#This Row],[Fridag]]="x",Tabel3[[#This Row],[Dato]],0)</f>
        <v>50570</v>
      </c>
    </row>
    <row r="303" spans="10:13" x14ac:dyDescent="0.25">
      <c r="J303" s="6">
        <v>50763</v>
      </c>
      <c r="K303" s="3" t="s">
        <v>19</v>
      </c>
      <c r="L303">
        <v>0</v>
      </c>
      <c r="M303" s="2">
        <f>+IF(Tabel3[[#This Row],[Fridag]]="x",Tabel3[[#This Row],[Dato]],0)</f>
        <v>0</v>
      </c>
    </row>
    <row r="304" spans="10:13" x14ac:dyDescent="0.25">
      <c r="J304" s="2">
        <v>50764</v>
      </c>
      <c r="K304" s="3" t="s">
        <v>20</v>
      </c>
      <c r="L304" t="s">
        <v>10</v>
      </c>
      <c r="M304" s="2">
        <f>+IF(Tabel3[[#This Row],[Fridag]]="x",Tabel3[[#This Row],[Dato]],0)</f>
        <v>50764</v>
      </c>
    </row>
    <row r="305" spans="10:13" x14ac:dyDescent="0.25">
      <c r="J305" s="2">
        <v>50765</v>
      </c>
      <c r="K305" s="3" t="s">
        <v>8</v>
      </c>
      <c r="L305" t="s">
        <v>10</v>
      </c>
      <c r="M305" s="2">
        <f>+IF(Tabel3[[#This Row],[Fridag]]="x",Tabel3[[#This Row],[Dato]],0)</f>
        <v>50765</v>
      </c>
    </row>
    <row r="306" spans="10:13" x14ac:dyDescent="0.25">
      <c r="J306" s="2">
        <v>50770</v>
      </c>
      <c r="K306" s="3" t="s">
        <v>9</v>
      </c>
      <c r="L306">
        <v>0</v>
      </c>
      <c r="M306" s="2">
        <f>+IF(Tabel3[[#This Row],[Fridag]]="x",Tabel3[[#This Row],[Dato]],0)</f>
        <v>0</v>
      </c>
    </row>
    <row r="307" spans="10:13" x14ac:dyDescent="0.25">
      <c r="J307" s="2">
        <v>50771</v>
      </c>
      <c r="K307" s="3" t="s">
        <v>17</v>
      </c>
      <c r="L307" t="s">
        <v>10</v>
      </c>
      <c r="M307" s="2">
        <f>+IF(Tabel3[[#This Row],[Fridag]]="x",Tabel3[[#This Row],[Dato]],0)</f>
        <v>50771</v>
      </c>
    </row>
    <row r="308" spans="10:13" x14ac:dyDescent="0.25">
      <c r="J308" s="2">
        <v>50863</v>
      </c>
      <c r="K308" s="3" t="s">
        <v>0</v>
      </c>
      <c r="L308" t="s">
        <v>10</v>
      </c>
      <c r="M308" s="2">
        <f>+IF(Tabel3[[#This Row],[Fridag]]="x",Tabel3[[#This Row],[Dato]],0)</f>
        <v>50863</v>
      </c>
    </row>
    <row r="309" spans="10:13" x14ac:dyDescent="0.25">
      <c r="J309" s="2">
        <v>50867</v>
      </c>
      <c r="K309" s="3" t="s">
        <v>1</v>
      </c>
      <c r="L309" t="s">
        <v>10</v>
      </c>
      <c r="M309" s="2">
        <f>+IF(Tabel3[[#This Row],[Fridag]]="x",Tabel3[[#This Row],[Dato]],0)</f>
        <v>50867</v>
      </c>
    </row>
    <row r="310" spans="10:13" x14ac:dyDescent="0.25">
      <c r="J310" s="2">
        <v>50868</v>
      </c>
      <c r="K310" s="3" t="s">
        <v>2</v>
      </c>
      <c r="L310" t="s">
        <v>10</v>
      </c>
      <c r="M310" s="2">
        <f>+IF(Tabel3[[#This Row],[Fridag]]="x",Tabel3[[#This Row],[Dato]],0)</f>
        <v>50868</v>
      </c>
    </row>
    <row r="311" spans="10:13" x14ac:dyDescent="0.25">
      <c r="J311" s="2">
        <v>50870</v>
      </c>
      <c r="K311" s="3" t="s">
        <v>3</v>
      </c>
      <c r="L311" t="s">
        <v>10</v>
      </c>
      <c r="M311" s="2">
        <f>+IF(Tabel3[[#This Row],[Fridag]]="x",Tabel3[[#This Row],[Dato]],0)</f>
        <v>50870</v>
      </c>
    </row>
    <row r="312" spans="10:13" x14ac:dyDescent="0.25">
      <c r="J312" s="2">
        <v>50871</v>
      </c>
      <c r="K312" s="3" t="s">
        <v>4</v>
      </c>
      <c r="L312" t="s">
        <v>10</v>
      </c>
      <c r="M312" s="2">
        <f>+IF(Tabel3[[#This Row],[Fridag]]="x",Tabel3[[#This Row],[Dato]],0)</f>
        <v>50871</v>
      </c>
    </row>
    <row r="313" spans="10:13" x14ac:dyDescent="0.25">
      <c r="J313" s="2">
        <v>50891</v>
      </c>
      <c r="K313" s="3" t="s">
        <v>28</v>
      </c>
      <c r="L313">
        <v>0</v>
      </c>
      <c r="M313" s="2">
        <f>+IF(Tabel3[[#This Row],[Fridag]]="x",Tabel3[[#This Row],[Dato]],0)</f>
        <v>0</v>
      </c>
    </row>
    <row r="314" spans="10:13" x14ac:dyDescent="0.25">
      <c r="J314" s="2">
        <v>50909</v>
      </c>
      <c r="K314" s="3" t="s">
        <v>21</v>
      </c>
      <c r="L314" t="s">
        <v>10</v>
      </c>
      <c r="M314" s="2">
        <f>+IF(Tabel3[[#This Row],[Fridag]]="x",Tabel3[[#This Row],[Dato]],0)</f>
        <v>50909</v>
      </c>
    </row>
    <row r="315" spans="10:13" x14ac:dyDescent="0.25">
      <c r="J315" s="2">
        <v>50919</v>
      </c>
      <c r="K315" s="3" t="s">
        <v>5</v>
      </c>
      <c r="L315" t="s">
        <v>10</v>
      </c>
      <c r="M315" s="2">
        <f>+IF(Tabel3[[#This Row],[Fridag]]="x",Tabel3[[#This Row],[Dato]],0)</f>
        <v>50919</v>
      </c>
    </row>
    <row r="316" spans="10:13" x14ac:dyDescent="0.25">
      <c r="J316" s="2">
        <v>50920</v>
      </c>
      <c r="K316" s="3" t="s">
        <v>6</v>
      </c>
      <c r="L316" t="s">
        <v>10</v>
      </c>
      <c r="M316" s="2">
        <f>+IF(Tabel3[[#This Row],[Fridag]]="x",Tabel3[[#This Row],[Dato]],0)</f>
        <v>50920</v>
      </c>
    </row>
    <row r="317" spans="10:13" x14ac:dyDescent="0.25">
      <c r="J317" s="2">
        <v>50926</v>
      </c>
      <c r="K317" s="3" t="s">
        <v>7</v>
      </c>
      <c r="L317">
        <v>0</v>
      </c>
      <c r="M317" s="2">
        <f>+IF(Tabel3[[#This Row],[Fridag]]="x",Tabel3[[#This Row],[Dato]],0)</f>
        <v>0</v>
      </c>
    </row>
    <row r="318" spans="10:13" x14ac:dyDescent="0.25">
      <c r="J318" s="2">
        <v>51128</v>
      </c>
      <c r="K318" s="3" t="s">
        <v>19</v>
      </c>
      <c r="L318">
        <v>0</v>
      </c>
      <c r="M318" s="2">
        <f>+IF(Tabel3[[#This Row],[Fridag]]="x",Tabel3[[#This Row],[Dato]],0)</f>
        <v>0</v>
      </c>
    </row>
    <row r="319" spans="10:13" x14ac:dyDescent="0.25">
      <c r="J319" s="2">
        <v>51129</v>
      </c>
      <c r="K319" s="3" t="s">
        <v>20</v>
      </c>
      <c r="L319" t="s">
        <v>10</v>
      </c>
      <c r="M319" s="2">
        <f>+IF(Tabel3[[#This Row],[Fridag]]="x",Tabel3[[#This Row],[Dato]],0)</f>
        <v>51129</v>
      </c>
    </row>
    <row r="320" spans="10:13" x14ac:dyDescent="0.25">
      <c r="J320" s="2">
        <v>51130</v>
      </c>
      <c r="K320" s="3" t="s">
        <v>8</v>
      </c>
      <c r="L320" t="s">
        <v>10</v>
      </c>
      <c r="M320" s="2">
        <f>+IF(Tabel3[[#This Row],[Fridag]]="x",Tabel3[[#This Row],[Dato]],0)</f>
        <v>51130</v>
      </c>
    </row>
    <row r="321" spans="10:13" x14ac:dyDescent="0.25">
      <c r="J321" s="2">
        <v>51135</v>
      </c>
      <c r="K321" s="3" t="s">
        <v>9</v>
      </c>
      <c r="L321">
        <v>0</v>
      </c>
      <c r="M321" s="2">
        <f>+IF(Tabel3[[#This Row],[Fridag]]="x",Tabel3[[#This Row],[Dato]],0)</f>
        <v>0</v>
      </c>
    </row>
    <row r="322" spans="10:13" x14ac:dyDescent="0.25">
      <c r="J322" s="2">
        <v>51136</v>
      </c>
      <c r="K322" s="3" t="s">
        <v>17</v>
      </c>
      <c r="L322" t="s">
        <v>10</v>
      </c>
      <c r="M322" s="2">
        <f>+IF(Tabel3[[#This Row],[Fridag]]="x",Tabel3[[#This Row],[Dato]],0)</f>
        <v>51136</v>
      </c>
    </row>
    <row r="323" spans="10:13" x14ac:dyDescent="0.25">
      <c r="J323" s="2">
        <v>51220</v>
      </c>
      <c r="K323" s="3" t="s">
        <v>0</v>
      </c>
      <c r="L323" t="s">
        <v>10</v>
      </c>
      <c r="M323" s="2">
        <f>+IF(Tabel3[[#This Row],[Fridag]]="x",Tabel3[[#This Row],[Dato]],0)</f>
        <v>51220</v>
      </c>
    </row>
    <row r="324" spans="10:13" x14ac:dyDescent="0.25">
      <c r="J324" s="2">
        <v>51224</v>
      </c>
      <c r="K324" s="3" t="s">
        <v>1</v>
      </c>
      <c r="L324" t="s">
        <v>10</v>
      </c>
      <c r="M324" s="2">
        <f>+IF(Tabel3[[#This Row],[Fridag]]="x",Tabel3[[#This Row],[Dato]],0)</f>
        <v>51224</v>
      </c>
    </row>
    <row r="325" spans="10:13" x14ac:dyDescent="0.25">
      <c r="J325" s="2">
        <v>51225</v>
      </c>
      <c r="K325" s="3" t="s">
        <v>2</v>
      </c>
      <c r="L325" t="s">
        <v>10</v>
      </c>
      <c r="M325" s="2">
        <f>+IF(Tabel3[[#This Row],[Fridag]]="x",Tabel3[[#This Row],[Dato]],0)</f>
        <v>51225</v>
      </c>
    </row>
    <row r="326" spans="10:13" x14ac:dyDescent="0.25">
      <c r="J326" s="2">
        <v>51227</v>
      </c>
      <c r="K326" s="3" t="s">
        <v>3</v>
      </c>
      <c r="L326" t="s">
        <v>10</v>
      </c>
      <c r="M326" s="2">
        <f>+IF(Tabel3[[#This Row],[Fridag]]="x",Tabel3[[#This Row],[Dato]],0)</f>
        <v>51227</v>
      </c>
    </row>
    <row r="327" spans="10:13" x14ac:dyDescent="0.25">
      <c r="J327" s="2">
        <v>51228</v>
      </c>
      <c r="K327" s="3" t="s">
        <v>4</v>
      </c>
      <c r="L327" t="s">
        <v>10</v>
      </c>
      <c r="M327" s="2">
        <f>+IF(Tabel3[[#This Row],[Fridag]]="x",Tabel3[[#This Row],[Dato]],0)</f>
        <v>51228</v>
      </c>
    </row>
    <row r="328" spans="10:13" x14ac:dyDescent="0.25">
      <c r="J328" s="6">
        <v>51257</v>
      </c>
      <c r="K328" s="3" t="s">
        <v>28</v>
      </c>
      <c r="L328">
        <v>0</v>
      </c>
      <c r="M328" s="2">
        <f>+IF(Tabel3[[#This Row],[Fridag]]="x",Tabel3[[#This Row],[Dato]],0)</f>
        <v>0</v>
      </c>
    </row>
    <row r="329" spans="10:13" x14ac:dyDescent="0.25">
      <c r="J329" s="6">
        <v>51266</v>
      </c>
      <c r="K329" s="3" t="s">
        <v>21</v>
      </c>
      <c r="L329" t="s">
        <v>10</v>
      </c>
      <c r="M329" s="2">
        <f>+IF(Tabel3[[#This Row],[Fridag]]="x",Tabel3[[#This Row],[Dato]],0)</f>
        <v>51266</v>
      </c>
    </row>
    <row r="330" spans="10:13" x14ac:dyDescent="0.25">
      <c r="J330" s="2">
        <v>51276</v>
      </c>
      <c r="K330" s="3" t="s">
        <v>5</v>
      </c>
      <c r="L330" t="s">
        <v>10</v>
      </c>
      <c r="M330" s="2">
        <f>+IF(Tabel3[[#This Row],[Fridag]]="x",Tabel3[[#This Row],[Dato]],0)</f>
        <v>51276</v>
      </c>
    </row>
    <row r="331" spans="10:13" x14ac:dyDescent="0.25">
      <c r="J331" s="2">
        <v>51277</v>
      </c>
      <c r="K331" s="3" t="s">
        <v>6</v>
      </c>
      <c r="L331" t="s">
        <v>10</v>
      </c>
      <c r="M331" s="2">
        <f>+IF(Tabel3[[#This Row],[Fridag]]="x",Tabel3[[#This Row],[Dato]],0)</f>
        <v>51277</v>
      </c>
    </row>
    <row r="332" spans="10:13" x14ac:dyDescent="0.25">
      <c r="J332" s="2">
        <v>51292</v>
      </c>
      <c r="K332" s="3" t="s">
        <v>7</v>
      </c>
      <c r="L332">
        <v>0</v>
      </c>
      <c r="M332" s="2">
        <f>+IF(Tabel3[[#This Row],[Fridag]]="x",Tabel3[[#This Row],[Dato]],0)</f>
        <v>0</v>
      </c>
    </row>
    <row r="333" spans="10:13" x14ac:dyDescent="0.25">
      <c r="J333" s="2">
        <v>51494</v>
      </c>
      <c r="K333" s="3" t="s">
        <v>19</v>
      </c>
      <c r="L333">
        <v>0</v>
      </c>
      <c r="M333" s="2">
        <f>+IF(Tabel3[[#This Row],[Fridag]]="x",Tabel3[[#This Row],[Dato]],0)</f>
        <v>0</v>
      </c>
    </row>
    <row r="334" spans="10:13" x14ac:dyDescent="0.25">
      <c r="J334" s="2">
        <v>51495</v>
      </c>
      <c r="K334" s="3" t="s">
        <v>20</v>
      </c>
      <c r="L334" t="s">
        <v>10</v>
      </c>
      <c r="M334" s="2">
        <f>+IF(Tabel3[[#This Row],[Fridag]]="x",Tabel3[[#This Row],[Dato]],0)</f>
        <v>51495</v>
      </c>
    </row>
    <row r="335" spans="10:13" x14ac:dyDescent="0.25">
      <c r="J335" s="2">
        <v>51496</v>
      </c>
      <c r="K335" s="3" t="s">
        <v>8</v>
      </c>
      <c r="L335" t="s">
        <v>10</v>
      </c>
      <c r="M335" s="2">
        <f>+IF(Tabel3[[#This Row],[Fridag]]="x",Tabel3[[#This Row],[Dato]],0)</f>
        <v>51496</v>
      </c>
    </row>
    <row r="336" spans="10:13" x14ac:dyDescent="0.25">
      <c r="J336" s="2">
        <v>51501</v>
      </c>
      <c r="K336" s="3" t="s">
        <v>9</v>
      </c>
      <c r="L336">
        <v>0</v>
      </c>
      <c r="M336" s="2">
        <f>+IF(Tabel3[[#This Row],[Fridag]]="x",Tabel3[[#This Row],[Dato]],0)</f>
        <v>0</v>
      </c>
    </row>
    <row r="337" spans="10:13" x14ac:dyDescent="0.25">
      <c r="J337" s="2">
        <v>51502</v>
      </c>
      <c r="K337" s="3" t="s">
        <v>17</v>
      </c>
      <c r="L337" t="s">
        <v>10</v>
      </c>
      <c r="M337" s="2">
        <f>+IF(Tabel3[[#This Row],[Fridag]]="x",Tabel3[[#This Row],[Dato]],0)</f>
        <v>51502</v>
      </c>
    </row>
    <row r="338" spans="10:13" x14ac:dyDescent="0.25">
      <c r="J338" s="2">
        <v>51605</v>
      </c>
      <c r="K338" s="3" t="s">
        <v>0</v>
      </c>
      <c r="L338" t="s">
        <v>10</v>
      </c>
      <c r="M338" s="2">
        <f>+IF(Tabel3[[#This Row],[Fridag]]="x",Tabel3[[#This Row],[Dato]],0)</f>
        <v>51605</v>
      </c>
    </row>
    <row r="339" spans="10:13" x14ac:dyDescent="0.25">
      <c r="J339" s="2">
        <v>51609</v>
      </c>
      <c r="K339" s="3" t="s">
        <v>1</v>
      </c>
      <c r="L339" t="s">
        <v>10</v>
      </c>
      <c r="M339" s="2">
        <f>+IF(Tabel3[[#This Row],[Fridag]]="x",Tabel3[[#This Row],[Dato]],0)</f>
        <v>51609</v>
      </c>
    </row>
    <row r="340" spans="10:13" x14ac:dyDescent="0.25">
      <c r="J340" s="2">
        <v>51610</v>
      </c>
      <c r="K340" s="3" t="s">
        <v>2</v>
      </c>
      <c r="L340" t="s">
        <v>10</v>
      </c>
      <c r="M340" s="2">
        <f>+IF(Tabel3[[#This Row],[Fridag]]="x",Tabel3[[#This Row],[Dato]],0)</f>
        <v>51610</v>
      </c>
    </row>
    <row r="341" spans="10:13" x14ac:dyDescent="0.25">
      <c r="J341" s="2">
        <v>51612</v>
      </c>
      <c r="K341" s="3" t="s">
        <v>3</v>
      </c>
      <c r="L341" t="s">
        <v>10</v>
      </c>
      <c r="M341" s="2">
        <f>+IF(Tabel3[[#This Row],[Fridag]]="x",Tabel3[[#This Row],[Dato]],0)</f>
        <v>51612</v>
      </c>
    </row>
    <row r="342" spans="10:13" x14ac:dyDescent="0.25">
      <c r="J342" s="2">
        <v>51613</v>
      </c>
      <c r="K342" s="3" t="s">
        <v>4</v>
      </c>
      <c r="L342" t="s">
        <v>10</v>
      </c>
      <c r="M342" s="2">
        <f>+IF(Tabel3[[#This Row],[Fridag]]="x",Tabel3[[#This Row],[Dato]],0)</f>
        <v>51613</v>
      </c>
    </row>
    <row r="343" spans="10:13" x14ac:dyDescent="0.25">
      <c r="J343" s="2">
        <v>51622</v>
      </c>
      <c r="K343" s="3" t="s">
        <v>28</v>
      </c>
      <c r="L343">
        <v>0</v>
      </c>
      <c r="M343" s="2">
        <f>+IF(Tabel3[[#This Row],[Fridag]]="x",Tabel3[[#This Row],[Dato]],0)</f>
        <v>0</v>
      </c>
    </row>
    <row r="344" spans="10:13" x14ac:dyDescent="0.25">
      <c r="J344" s="2">
        <v>51651</v>
      </c>
      <c r="K344" s="3" t="s">
        <v>21</v>
      </c>
      <c r="L344" t="s">
        <v>10</v>
      </c>
      <c r="M344" s="2">
        <f>+IF(Tabel3[[#This Row],[Fridag]]="x",Tabel3[[#This Row],[Dato]],0)</f>
        <v>51651</v>
      </c>
    </row>
    <row r="345" spans="10:13" x14ac:dyDescent="0.25">
      <c r="J345" s="2">
        <v>51657</v>
      </c>
      <c r="K345" s="3" t="s">
        <v>7</v>
      </c>
      <c r="L345">
        <v>0</v>
      </c>
      <c r="M345" s="2">
        <f>+IF(Tabel3[[#This Row],[Fridag]]="x",Tabel3[[#This Row],[Dato]],0)</f>
        <v>0</v>
      </c>
    </row>
    <row r="346" spans="10:13" x14ac:dyDescent="0.25">
      <c r="J346" s="2">
        <v>51661</v>
      </c>
      <c r="K346" s="3" t="s">
        <v>5</v>
      </c>
      <c r="L346" t="s">
        <v>10</v>
      </c>
      <c r="M346" s="2">
        <f>+IF(Tabel3[[#This Row],[Fridag]]="x",Tabel3[[#This Row],[Dato]],0)</f>
        <v>51661</v>
      </c>
    </row>
    <row r="347" spans="10:13" x14ac:dyDescent="0.25">
      <c r="J347" s="2">
        <v>51662</v>
      </c>
      <c r="K347" s="3" t="s">
        <v>6</v>
      </c>
      <c r="L347" t="s">
        <v>10</v>
      </c>
      <c r="M347" s="2">
        <f>+IF(Tabel3[[#This Row],[Fridag]]="x",Tabel3[[#This Row],[Dato]],0)</f>
        <v>51662</v>
      </c>
    </row>
    <row r="348" spans="10:13" x14ac:dyDescent="0.25">
      <c r="J348" s="2">
        <v>51859</v>
      </c>
      <c r="K348" s="3" t="s">
        <v>19</v>
      </c>
      <c r="L348">
        <v>0</v>
      </c>
      <c r="M348" s="2">
        <f>+IF(Tabel3[[#This Row],[Fridag]]="x",Tabel3[[#This Row],[Dato]],0)</f>
        <v>0</v>
      </c>
    </row>
    <row r="349" spans="10:13" x14ac:dyDescent="0.25">
      <c r="J349" s="2">
        <v>51860</v>
      </c>
      <c r="K349" s="3" t="s">
        <v>20</v>
      </c>
      <c r="L349" t="s">
        <v>10</v>
      </c>
      <c r="M349" s="2">
        <f>+IF(Tabel3[[#This Row],[Fridag]]="x",Tabel3[[#This Row],[Dato]],0)</f>
        <v>51860</v>
      </c>
    </row>
    <row r="350" spans="10:13" x14ac:dyDescent="0.25">
      <c r="J350" s="2">
        <v>51861</v>
      </c>
      <c r="K350" s="3" t="s">
        <v>8</v>
      </c>
      <c r="L350" t="s">
        <v>10</v>
      </c>
      <c r="M350" s="2">
        <f>+IF(Tabel3[[#This Row],[Fridag]]="x",Tabel3[[#This Row],[Dato]],0)</f>
        <v>51861</v>
      </c>
    </row>
    <row r="351" spans="10:13" x14ac:dyDescent="0.25">
      <c r="J351" s="2">
        <v>51866</v>
      </c>
      <c r="K351" s="3" t="s">
        <v>9</v>
      </c>
      <c r="L351">
        <v>0</v>
      </c>
      <c r="M351" s="2">
        <f>+IF(Tabel3[[#This Row],[Fridag]]="x",Tabel3[[#This Row],[Dato]],0)</f>
        <v>0</v>
      </c>
    </row>
    <row r="352" spans="10:13" x14ac:dyDescent="0.25">
      <c r="J352" s="2">
        <v>51867</v>
      </c>
      <c r="K352" s="3" t="s">
        <v>17</v>
      </c>
      <c r="L352" t="s">
        <v>10</v>
      </c>
      <c r="M352" s="2">
        <f>+IF(Tabel3[[#This Row],[Fridag]]="x",Tabel3[[#This Row],[Dato]],0)</f>
        <v>51867</v>
      </c>
    </row>
    <row r="353" spans="10:13" x14ac:dyDescent="0.25">
      <c r="J353" s="2">
        <v>51955</v>
      </c>
      <c r="K353" s="3" t="s">
        <v>0</v>
      </c>
      <c r="L353" t="s">
        <v>10</v>
      </c>
      <c r="M353" s="2">
        <f>+IF(Tabel3[[#This Row],[Fridag]]="x",Tabel3[[#This Row],[Dato]],0)</f>
        <v>51955</v>
      </c>
    </row>
    <row r="354" spans="10:13" x14ac:dyDescent="0.25">
      <c r="J354" s="2">
        <v>51959</v>
      </c>
      <c r="K354" s="3" t="s">
        <v>1</v>
      </c>
      <c r="L354" t="s">
        <v>10</v>
      </c>
      <c r="M354" s="2">
        <f>+IF(Tabel3[[#This Row],[Fridag]]="x",Tabel3[[#This Row],[Dato]],0)</f>
        <v>51959</v>
      </c>
    </row>
    <row r="355" spans="10:13" x14ac:dyDescent="0.25">
      <c r="J355" s="6">
        <v>51960</v>
      </c>
      <c r="K355" s="3" t="s">
        <v>2</v>
      </c>
      <c r="L355" t="s">
        <v>10</v>
      </c>
      <c r="M355" s="2">
        <f>+IF(Tabel3[[#This Row],[Fridag]]="x",Tabel3[[#This Row],[Dato]],0)</f>
        <v>51960</v>
      </c>
    </row>
    <row r="356" spans="10:13" x14ac:dyDescent="0.25">
      <c r="J356" s="6">
        <v>51962</v>
      </c>
      <c r="K356" s="3" t="s">
        <v>3</v>
      </c>
      <c r="L356" t="s">
        <v>10</v>
      </c>
      <c r="M356" s="2">
        <f>+IF(Tabel3[[#This Row],[Fridag]]="x",Tabel3[[#This Row],[Dato]],0)</f>
        <v>51962</v>
      </c>
    </row>
    <row r="357" spans="10:13" x14ac:dyDescent="0.25">
      <c r="J357" s="2">
        <v>51963</v>
      </c>
      <c r="K357" s="3" t="s">
        <v>4</v>
      </c>
      <c r="L357" t="s">
        <v>10</v>
      </c>
      <c r="M357" s="2">
        <f>+IF(Tabel3[[#This Row],[Fridag]]="x",Tabel3[[#This Row],[Dato]],0)</f>
        <v>51963</v>
      </c>
    </row>
    <row r="358" spans="10:13" x14ac:dyDescent="0.25">
      <c r="J358" s="2">
        <v>51987</v>
      </c>
      <c r="K358" s="3" t="s">
        <v>28</v>
      </c>
      <c r="L358">
        <v>0</v>
      </c>
      <c r="M358" s="2">
        <f>+IF(Tabel3[[#This Row],[Fridag]]="x",Tabel3[[#This Row],[Dato]],0)</f>
        <v>0</v>
      </c>
    </row>
    <row r="359" spans="10:13" x14ac:dyDescent="0.25">
      <c r="J359" s="2">
        <v>52001</v>
      </c>
      <c r="K359" s="3" t="s">
        <v>21</v>
      </c>
      <c r="L359" t="s">
        <v>10</v>
      </c>
      <c r="M359" s="2">
        <f>+IF(Tabel3[[#This Row],[Fridag]]="x",Tabel3[[#This Row],[Dato]],0)</f>
        <v>52001</v>
      </c>
    </row>
    <row r="360" spans="10:13" x14ac:dyDescent="0.25">
      <c r="J360" s="2">
        <v>52011</v>
      </c>
      <c r="K360" s="3" t="s">
        <v>5</v>
      </c>
      <c r="L360" t="s">
        <v>10</v>
      </c>
      <c r="M360" s="2">
        <f>+IF(Tabel3[[#This Row],[Fridag]]="x",Tabel3[[#This Row],[Dato]],0)</f>
        <v>52011</v>
      </c>
    </row>
    <row r="361" spans="10:13" x14ac:dyDescent="0.25">
      <c r="J361" s="2">
        <v>52012</v>
      </c>
      <c r="K361" s="3" t="s">
        <v>6</v>
      </c>
      <c r="L361" t="s">
        <v>10</v>
      </c>
      <c r="M361" s="2">
        <f>+IF(Tabel3[[#This Row],[Fridag]]="x",Tabel3[[#This Row],[Dato]],0)</f>
        <v>52012</v>
      </c>
    </row>
    <row r="362" spans="10:13" x14ac:dyDescent="0.25">
      <c r="J362" s="2">
        <v>52022</v>
      </c>
      <c r="K362" s="3" t="s">
        <v>7</v>
      </c>
      <c r="L362">
        <v>0</v>
      </c>
      <c r="M362" s="2">
        <f>+IF(Tabel3[[#This Row],[Fridag]]="x",Tabel3[[#This Row],[Dato]],0)</f>
        <v>0</v>
      </c>
    </row>
    <row r="363" spans="10:13" x14ac:dyDescent="0.25">
      <c r="J363" s="2">
        <v>52224</v>
      </c>
      <c r="K363" s="3" t="s">
        <v>19</v>
      </c>
      <c r="L363">
        <v>0</v>
      </c>
      <c r="M363" s="2">
        <f>+IF(Tabel3[[#This Row],[Fridag]]="x",Tabel3[[#This Row],[Dato]],0)</f>
        <v>0</v>
      </c>
    </row>
    <row r="364" spans="10:13" x14ac:dyDescent="0.25">
      <c r="J364" s="2">
        <v>52225</v>
      </c>
      <c r="K364" s="3" t="s">
        <v>20</v>
      </c>
      <c r="L364" t="s">
        <v>10</v>
      </c>
      <c r="M364" s="2">
        <f>+IF(Tabel3[[#This Row],[Fridag]]="x",Tabel3[[#This Row],[Dato]],0)</f>
        <v>52225</v>
      </c>
    </row>
    <row r="365" spans="10:13" x14ac:dyDescent="0.25">
      <c r="J365" s="2">
        <v>52226</v>
      </c>
      <c r="K365" s="3" t="s">
        <v>8</v>
      </c>
      <c r="L365" t="s">
        <v>10</v>
      </c>
      <c r="M365" s="2">
        <f>+IF(Tabel3[[#This Row],[Fridag]]="x",Tabel3[[#This Row],[Dato]],0)</f>
        <v>52226</v>
      </c>
    </row>
    <row r="366" spans="10:13" x14ac:dyDescent="0.25">
      <c r="J366" s="2">
        <v>52231</v>
      </c>
      <c r="K366" s="3" t="s">
        <v>9</v>
      </c>
      <c r="L366">
        <v>0</v>
      </c>
      <c r="M366" s="2">
        <f>+IF(Tabel3[[#This Row],[Fridag]]="x",Tabel3[[#This Row],[Dato]],0)</f>
        <v>0</v>
      </c>
    </row>
    <row r="367" spans="10:13" x14ac:dyDescent="0.25">
      <c r="J367" s="2">
        <v>52232</v>
      </c>
      <c r="K367" s="3" t="s">
        <v>17</v>
      </c>
      <c r="L367" t="s">
        <v>10</v>
      </c>
      <c r="M367" s="2">
        <f>+IF(Tabel3[[#This Row],[Fridag]]="x",Tabel3[[#This Row],[Dato]],0)</f>
        <v>52232</v>
      </c>
    </row>
    <row r="368" spans="10:13" x14ac:dyDescent="0.25">
      <c r="J368" s="2">
        <v>52312</v>
      </c>
      <c r="K368" s="3" t="s">
        <v>0</v>
      </c>
      <c r="L368" t="s">
        <v>10</v>
      </c>
      <c r="M368" s="2">
        <f>+IF(Tabel3[[#This Row],[Fridag]]="x",Tabel3[[#This Row],[Dato]],0)</f>
        <v>52312</v>
      </c>
    </row>
    <row r="369" spans="10:13" x14ac:dyDescent="0.25">
      <c r="J369" s="2">
        <v>52316</v>
      </c>
      <c r="K369" s="3" t="s">
        <v>1</v>
      </c>
      <c r="L369" t="s">
        <v>10</v>
      </c>
      <c r="M369" s="2">
        <f>+IF(Tabel3[[#This Row],[Fridag]]="x",Tabel3[[#This Row],[Dato]],0)</f>
        <v>52316</v>
      </c>
    </row>
    <row r="370" spans="10:13" x14ac:dyDescent="0.25">
      <c r="J370" s="2">
        <v>52317</v>
      </c>
      <c r="K370" s="3" t="s">
        <v>2</v>
      </c>
      <c r="L370" t="s">
        <v>10</v>
      </c>
      <c r="M370" s="2">
        <f>+IF(Tabel3[[#This Row],[Fridag]]="x",Tabel3[[#This Row],[Dato]],0)</f>
        <v>52317</v>
      </c>
    </row>
    <row r="371" spans="10:13" x14ac:dyDescent="0.25">
      <c r="J371" s="2">
        <v>52319</v>
      </c>
      <c r="K371" s="3" t="s">
        <v>3</v>
      </c>
      <c r="L371" t="s">
        <v>10</v>
      </c>
      <c r="M371" s="2">
        <f>+IF(Tabel3[[#This Row],[Fridag]]="x",Tabel3[[#This Row],[Dato]],0)</f>
        <v>52319</v>
      </c>
    </row>
    <row r="372" spans="10:13" x14ac:dyDescent="0.25">
      <c r="J372" s="2">
        <v>52320</v>
      </c>
      <c r="K372" s="3" t="s">
        <v>4</v>
      </c>
      <c r="L372" t="s">
        <v>10</v>
      </c>
      <c r="M372" s="2">
        <f>+IF(Tabel3[[#This Row],[Fridag]]="x",Tabel3[[#This Row],[Dato]],0)</f>
        <v>52320</v>
      </c>
    </row>
    <row r="373" spans="10:13" x14ac:dyDescent="0.25">
      <c r="J373" s="2">
        <v>52352</v>
      </c>
      <c r="K373" s="3" t="s">
        <v>28</v>
      </c>
      <c r="L373">
        <v>0</v>
      </c>
      <c r="M373" s="2">
        <f>+IF(Tabel3[[#This Row],[Fridag]]="x",Tabel3[[#This Row],[Dato]],0)</f>
        <v>0</v>
      </c>
    </row>
    <row r="374" spans="10:13" x14ac:dyDescent="0.25">
      <c r="J374" s="2">
        <v>52358</v>
      </c>
      <c r="K374" s="3" t="s">
        <v>21</v>
      </c>
      <c r="L374" t="s">
        <v>10</v>
      </c>
      <c r="M374" s="2">
        <f>+IF(Tabel3[[#This Row],[Fridag]]="x",Tabel3[[#This Row],[Dato]],0)</f>
        <v>52358</v>
      </c>
    </row>
    <row r="375" spans="10:13" x14ac:dyDescent="0.25">
      <c r="J375" s="2">
        <v>52368</v>
      </c>
      <c r="K375" s="3" t="s">
        <v>5</v>
      </c>
      <c r="L375" t="s">
        <v>10</v>
      </c>
      <c r="M375" s="2">
        <f>+IF(Tabel3[[#This Row],[Fridag]]="x",Tabel3[[#This Row],[Dato]],0)</f>
        <v>52368</v>
      </c>
    </row>
    <row r="376" spans="10:13" x14ac:dyDescent="0.25">
      <c r="J376" s="2">
        <v>52369</v>
      </c>
      <c r="K376" s="3" t="s">
        <v>6</v>
      </c>
      <c r="L376" t="s">
        <v>10</v>
      </c>
      <c r="M376" s="2">
        <f>+IF(Tabel3[[#This Row],[Fridag]]="x",Tabel3[[#This Row],[Dato]],0)</f>
        <v>52369</v>
      </c>
    </row>
    <row r="377" spans="10:13" x14ac:dyDescent="0.25">
      <c r="J377" s="2">
        <v>52387</v>
      </c>
      <c r="K377" s="3" t="s">
        <v>7</v>
      </c>
      <c r="L377">
        <v>0</v>
      </c>
      <c r="M377" s="2">
        <f>+IF(Tabel3[[#This Row],[Fridag]]="x",Tabel3[[#This Row],[Dato]],0)</f>
        <v>0</v>
      </c>
    </row>
    <row r="378" spans="10:13" x14ac:dyDescent="0.25">
      <c r="J378" s="2">
        <v>52589</v>
      </c>
      <c r="K378" s="3" t="s">
        <v>19</v>
      </c>
      <c r="L378">
        <v>0</v>
      </c>
      <c r="M378" s="2">
        <f>+IF(Tabel3[[#This Row],[Fridag]]="x",Tabel3[[#This Row],[Dato]],0)</f>
        <v>0</v>
      </c>
    </row>
    <row r="379" spans="10:13" x14ac:dyDescent="0.25">
      <c r="J379" s="2">
        <v>52590</v>
      </c>
      <c r="K379" s="3" t="s">
        <v>20</v>
      </c>
      <c r="L379" t="s">
        <v>10</v>
      </c>
      <c r="M379" s="2">
        <f>+IF(Tabel3[[#This Row],[Fridag]]="x",Tabel3[[#This Row],[Dato]],0)</f>
        <v>52590</v>
      </c>
    </row>
    <row r="380" spans="10:13" x14ac:dyDescent="0.25">
      <c r="J380" s="2">
        <v>52591</v>
      </c>
      <c r="K380" s="3" t="s">
        <v>8</v>
      </c>
      <c r="L380" t="s">
        <v>10</v>
      </c>
      <c r="M380" s="2">
        <f>+IF(Tabel3[[#This Row],[Fridag]]="x",Tabel3[[#This Row],[Dato]],0)</f>
        <v>52591</v>
      </c>
    </row>
    <row r="381" spans="10:13" x14ac:dyDescent="0.25">
      <c r="J381" s="6">
        <v>52596</v>
      </c>
      <c r="K381" s="3" t="s">
        <v>9</v>
      </c>
      <c r="L381">
        <v>0</v>
      </c>
      <c r="M381" s="2">
        <f>+IF(Tabel3[[#This Row],[Fridag]]="x",Tabel3[[#This Row],[Dato]],0)</f>
        <v>0</v>
      </c>
    </row>
    <row r="382" spans="10:13" x14ac:dyDescent="0.25">
      <c r="J382" s="6">
        <v>52597</v>
      </c>
      <c r="K382" s="3" t="s">
        <v>17</v>
      </c>
      <c r="L382" t="s">
        <v>10</v>
      </c>
      <c r="M382" s="2">
        <f>+IF(Tabel3[[#This Row],[Fridag]]="x",Tabel3[[#This Row],[Dato]],0)</f>
        <v>52597</v>
      </c>
    </row>
    <row r="383" spans="10:13" x14ac:dyDescent="0.25">
      <c r="J383" s="2">
        <v>52697</v>
      </c>
      <c r="K383" s="3" t="s">
        <v>0</v>
      </c>
      <c r="L383" t="s">
        <v>10</v>
      </c>
      <c r="M383" s="2">
        <f>+IF(Tabel3[[#This Row],[Fridag]]="x",Tabel3[[#This Row],[Dato]],0)</f>
        <v>52697</v>
      </c>
    </row>
    <row r="384" spans="10:13" x14ac:dyDescent="0.25">
      <c r="J384" s="2">
        <v>52701</v>
      </c>
      <c r="K384" s="3" t="s">
        <v>1</v>
      </c>
      <c r="L384" t="s">
        <v>10</v>
      </c>
      <c r="M384" s="2">
        <f>+IF(Tabel3[[#This Row],[Fridag]]="x",Tabel3[[#This Row],[Dato]],0)</f>
        <v>52701</v>
      </c>
    </row>
    <row r="385" spans="10:13" x14ac:dyDescent="0.25">
      <c r="J385" s="2">
        <v>52702</v>
      </c>
      <c r="K385" s="3" t="s">
        <v>2</v>
      </c>
      <c r="L385" t="s">
        <v>10</v>
      </c>
      <c r="M385" s="2">
        <f>+IF(Tabel3[[#This Row],[Fridag]]="x",Tabel3[[#This Row],[Dato]],0)</f>
        <v>52702</v>
      </c>
    </row>
    <row r="386" spans="10:13" x14ac:dyDescent="0.25">
      <c r="J386" s="2">
        <v>52704</v>
      </c>
      <c r="K386" s="3" t="s">
        <v>3</v>
      </c>
      <c r="L386" t="s">
        <v>10</v>
      </c>
      <c r="M386" s="2">
        <f>+IF(Tabel3[[#This Row],[Fridag]]="x",Tabel3[[#This Row],[Dato]],0)</f>
        <v>52704</v>
      </c>
    </row>
    <row r="387" spans="10:13" x14ac:dyDescent="0.25">
      <c r="J387" s="2">
        <v>52705</v>
      </c>
      <c r="K387" s="3" t="s">
        <v>4</v>
      </c>
      <c r="L387" t="s">
        <v>10</v>
      </c>
      <c r="M387" s="2">
        <f>+IF(Tabel3[[#This Row],[Fridag]]="x",Tabel3[[#This Row],[Dato]],0)</f>
        <v>52705</v>
      </c>
    </row>
    <row r="388" spans="10:13" x14ac:dyDescent="0.25">
      <c r="J388" s="2">
        <v>52718</v>
      </c>
      <c r="K388" s="3" t="s">
        <v>28</v>
      </c>
      <c r="L388">
        <v>0</v>
      </c>
      <c r="M388" s="2">
        <f>+IF(Tabel3[[#This Row],[Fridag]]="x",Tabel3[[#This Row],[Dato]],0)</f>
        <v>0</v>
      </c>
    </row>
    <row r="389" spans="10:13" x14ac:dyDescent="0.25">
      <c r="J389" s="2">
        <v>52743</v>
      </c>
      <c r="K389" s="3" t="s">
        <v>21</v>
      </c>
      <c r="L389" t="s">
        <v>10</v>
      </c>
      <c r="M389" s="2">
        <f>+IF(Tabel3[[#This Row],[Fridag]]="x",Tabel3[[#This Row],[Dato]],0)</f>
        <v>52743</v>
      </c>
    </row>
    <row r="390" spans="10:13" x14ac:dyDescent="0.25">
      <c r="J390" s="2">
        <v>52753</v>
      </c>
      <c r="K390" s="3" t="s">
        <v>5</v>
      </c>
      <c r="L390" t="s">
        <v>10</v>
      </c>
      <c r="M390" s="2">
        <f>+IF(Tabel3[[#This Row],[Fridag]]="x",Tabel3[[#This Row],[Dato]],0)</f>
        <v>52753</v>
      </c>
    </row>
    <row r="391" spans="10:13" x14ac:dyDescent="0.25">
      <c r="J391" s="2">
        <v>52753</v>
      </c>
      <c r="K391" s="3" t="s">
        <v>7</v>
      </c>
      <c r="L391">
        <v>0</v>
      </c>
      <c r="M391" s="2">
        <f>+IF(Tabel3[[#This Row],[Fridag]]="x",Tabel3[[#This Row],[Dato]],0)</f>
        <v>0</v>
      </c>
    </row>
    <row r="392" spans="10:13" x14ac:dyDescent="0.25">
      <c r="J392" s="2">
        <v>52754</v>
      </c>
      <c r="K392" s="3" t="s">
        <v>6</v>
      </c>
      <c r="L392" t="s">
        <v>10</v>
      </c>
      <c r="M392" s="2">
        <f>+IF(Tabel3[[#This Row],[Fridag]]="x",Tabel3[[#This Row],[Dato]],0)</f>
        <v>52754</v>
      </c>
    </row>
    <row r="393" spans="10:13" x14ac:dyDescent="0.25">
      <c r="J393" s="2">
        <v>52955</v>
      </c>
      <c r="K393" s="3" t="s">
        <v>19</v>
      </c>
      <c r="L393">
        <v>0</v>
      </c>
      <c r="M393" s="2">
        <f>+IF(Tabel3[[#This Row],[Fridag]]="x",Tabel3[[#This Row],[Dato]],0)</f>
        <v>0</v>
      </c>
    </row>
    <row r="394" spans="10:13" x14ac:dyDescent="0.25">
      <c r="J394" s="2">
        <v>52956</v>
      </c>
      <c r="K394" s="3" t="s">
        <v>20</v>
      </c>
      <c r="L394" t="s">
        <v>10</v>
      </c>
      <c r="M394" s="2">
        <f>+IF(Tabel3[[#This Row],[Fridag]]="x",Tabel3[[#This Row],[Dato]],0)</f>
        <v>52956</v>
      </c>
    </row>
    <row r="395" spans="10:13" x14ac:dyDescent="0.25">
      <c r="J395" s="2">
        <v>52957</v>
      </c>
      <c r="K395" s="3" t="s">
        <v>8</v>
      </c>
      <c r="L395" t="s">
        <v>10</v>
      </c>
      <c r="M395" s="2">
        <f>+IF(Tabel3[[#This Row],[Fridag]]="x",Tabel3[[#This Row],[Dato]],0)</f>
        <v>52957</v>
      </c>
    </row>
    <row r="396" spans="10:13" x14ac:dyDescent="0.25">
      <c r="J396" s="2">
        <v>52962</v>
      </c>
      <c r="K396" s="3" t="s">
        <v>9</v>
      </c>
      <c r="L396">
        <v>0</v>
      </c>
      <c r="M396" s="2">
        <f>+IF(Tabel3[[#This Row],[Fridag]]="x",Tabel3[[#This Row],[Dato]],0)</f>
        <v>0</v>
      </c>
    </row>
    <row r="397" spans="10:13" x14ac:dyDescent="0.25">
      <c r="J397" s="2">
        <v>52963</v>
      </c>
      <c r="K397" s="3" t="s">
        <v>17</v>
      </c>
      <c r="L397" t="s">
        <v>10</v>
      </c>
      <c r="M397" s="2">
        <f>+IF(Tabel3[[#This Row],[Fridag]]="x",Tabel3[[#This Row],[Dato]],0)</f>
        <v>52963</v>
      </c>
    </row>
    <row r="398" spans="10:13" x14ac:dyDescent="0.25">
      <c r="J398" s="2">
        <v>53054</v>
      </c>
      <c r="K398" s="3" t="s">
        <v>0</v>
      </c>
      <c r="L398" t="s">
        <v>10</v>
      </c>
      <c r="M398" s="2">
        <f>+IF(Tabel3[[#This Row],[Fridag]]="x",Tabel3[[#This Row],[Dato]],0)</f>
        <v>53054</v>
      </c>
    </row>
    <row r="399" spans="10:13" x14ac:dyDescent="0.25">
      <c r="J399" s="2">
        <v>53058</v>
      </c>
      <c r="K399" s="3" t="s">
        <v>1</v>
      </c>
      <c r="L399" t="s">
        <v>10</v>
      </c>
      <c r="M399" s="2">
        <f>+IF(Tabel3[[#This Row],[Fridag]]="x",Tabel3[[#This Row],[Dato]],0)</f>
        <v>53058</v>
      </c>
    </row>
    <row r="400" spans="10:13" x14ac:dyDescent="0.25">
      <c r="J400" s="2">
        <v>53059</v>
      </c>
      <c r="K400" s="3" t="s">
        <v>2</v>
      </c>
      <c r="L400" t="s">
        <v>10</v>
      </c>
      <c r="M400" s="2">
        <f>+IF(Tabel3[[#This Row],[Fridag]]="x",Tabel3[[#This Row],[Dato]],0)</f>
        <v>53059</v>
      </c>
    </row>
    <row r="401" spans="10:13" x14ac:dyDescent="0.25">
      <c r="J401" s="2">
        <v>53061</v>
      </c>
      <c r="K401" s="3" t="s">
        <v>3</v>
      </c>
      <c r="L401" t="s">
        <v>10</v>
      </c>
      <c r="M401" s="2">
        <f>+IF(Tabel3[[#This Row],[Fridag]]="x",Tabel3[[#This Row],[Dato]],0)</f>
        <v>53061</v>
      </c>
    </row>
    <row r="402" spans="10:13" x14ac:dyDescent="0.25">
      <c r="J402" s="2">
        <v>53062</v>
      </c>
      <c r="K402" s="3" t="s">
        <v>4</v>
      </c>
      <c r="L402" t="s">
        <v>10</v>
      </c>
      <c r="M402" s="2">
        <f>+IF(Tabel3[[#This Row],[Fridag]]="x",Tabel3[[#This Row],[Dato]],0)</f>
        <v>53062</v>
      </c>
    </row>
    <row r="403" spans="10:13" x14ac:dyDescent="0.25">
      <c r="J403" s="2">
        <v>53083</v>
      </c>
      <c r="K403" s="3" t="s">
        <v>28</v>
      </c>
      <c r="L403">
        <v>0</v>
      </c>
      <c r="M403" s="2">
        <f>+IF(Tabel3[[#This Row],[Fridag]]="x",Tabel3[[#This Row],[Dato]],0)</f>
        <v>0</v>
      </c>
    </row>
    <row r="404" spans="10:13" x14ac:dyDescent="0.25">
      <c r="J404" s="2">
        <v>53100</v>
      </c>
      <c r="K404" s="3" t="s">
        <v>21</v>
      </c>
      <c r="L404" t="s">
        <v>10</v>
      </c>
      <c r="M404" s="2">
        <f>+IF(Tabel3[[#This Row],[Fridag]]="x",Tabel3[[#This Row],[Dato]],0)</f>
        <v>53100</v>
      </c>
    </row>
    <row r="405" spans="10:13" x14ac:dyDescent="0.25">
      <c r="J405" s="2">
        <v>53110</v>
      </c>
      <c r="K405" s="3" t="s">
        <v>5</v>
      </c>
      <c r="L405" t="s">
        <v>10</v>
      </c>
      <c r="M405" s="2">
        <f>+IF(Tabel3[[#This Row],[Fridag]]="x",Tabel3[[#This Row],[Dato]],0)</f>
        <v>53110</v>
      </c>
    </row>
    <row r="406" spans="10:13" x14ac:dyDescent="0.25">
      <c r="J406" s="2">
        <v>53111</v>
      </c>
      <c r="K406" s="3" t="s">
        <v>6</v>
      </c>
      <c r="L406" t="s">
        <v>10</v>
      </c>
      <c r="M406" s="2">
        <f>+IF(Tabel3[[#This Row],[Fridag]]="x",Tabel3[[#This Row],[Dato]],0)</f>
        <v>53111</v>
      </c>
    </row>
    <row r="407" spans="10:13" x14ac:dyDescent="0.25">
      <c r="J407" s="6">
        <v>53118</v>
      </c>
      <c r="K407" s="3" t="s">
        <v>7</v>
      </c>
      <c r="L407">
        <v>0</v>
      </c>
      <c r="M407" s="2">
        <f>+IF(Tabel3[[#This Row],[Fridag]]="x",Tabel3[[#This Row],[Dato]],0)</f>
        <v>0</v>
      </c>
    </row>
    <row r="408" spans="10:13" x14ac:dyDescent="0.25">
      <c r="J408" s="6">
        <v>53320</v>
      </c>
      <c r="K408" s="3" t="s">
        <v>19</v>
      </c>
      <c r="L408">
        <v>0</v>
      </c>
      <c r="M408" s="2">
        <f>+IF(Tabel3[[#This Row],[Fridag]]="x",Tabel3[[#This Row],[Dato]],0)</f>
        <v>0</v>
      </c>
    </row>
    <row r="409" spans="10:13" x14ac:dyDescent="0.25">
      <c r="J409" s="2">
        <v>53321</v>
      </c>
      <c r="K409" s="3" t="s">
        <v>20</v>
      </c>
      <c r="L409" t="s">
        <v>10</v>
      </c>
      <c r="M409" s="2">
        <f>+IF(Tabel3[[#This Row],[Fridag]]="x",Tabel3[[#This Row],[Dato]],0)</f>
        <v>53321</v>
      </c>
    </row>
    <row r="410" spans="10:13" x14ac:dyDescent="0.25">
      <c r="J410" s="2">
        <v>53322</v>
      </c>
      <c r="K410" s="3" t="s">
        <v>8</v>
      </c>
      <c r="L410" t="s">
        <v>10</v>
      </c>
      <c r="M410" s="2">
        <f>+IF(Tabel3[[#This Row],[Fridag]]="x",Tabel3[[#This Row],[Dato]],0)</f>
        <v>53322</v>
      </c>
    </row>
    <row r="411" spans="10:13" x14ac:dyDescent="0.25">
      <c r="J411" s="2">
        <v>53327</v>
      </c>
      <c r="K411" s="3" t="s">
        <v>9</v>
      </c>
      <c r="L411">
        <v>0</v>
      </c>
      <c r="M411" s="2">
        <f>+IF(Tabel3[[#This Row],[Fridag]]="x",Tabel3[[#This Row],[Dato]],0)</f>
        <v>0</v>
      </c>
    </row>
    <row r="412" spans="10:13" x14ac:dyDescent="0.25">
      <c r="J412" s="2">
        <v>53328</v>
      </c>
      <c r="K412" s="3" t="s">
        <v>17</v>
      </c>
      <c r="L412" t="s">
        <v>10</v>
      </c>
      <c r="M412" s="2">
        <f>+IF(Tabel3[[#This Row],[Fridag]]="x",Tabel3[[#This Row],[Dato]],0)</f>
        <v>53328</v>
      </c>
    </row>
    <row r="413" spans="10:13" x14ac:dyDescent="0.25">
      <c r="J413" s="2">
        <v>53404</v>
      </c>
      <c r="K413" s="3" t="s">
        <v>0</v>
      </c>
      <c r="L413" t="s">
        <v>10</v>
      </c>
      <c r="M413" s="2">
        <f>+IF(Tabel3[[#This Row],[Fridag]]="x",Tabel3[[#This Row],[Dato]],0)</f>
        <v>53404</v>
      </c>
    </row>
    <row r="414" spans="10:13" x14ac:dyDescent="0.25">
      <c r="J414" s="2">
        <v>53408</v>
      </c>
      <c r="K414" s="3" t="s">
        <v>1</v>
      </c>
      <c r="L414" t="s">
        <v>10</v>
      </c>
      <c r="M414" s="2">
        <f>+IF(Tabel3[[#This Row],[Fridag]]="x",Tabel3[[#This Row],[Dato]],0)</f>
        <v>53408</v>
      </c>
    </row>
    <row r="415" spans="10:13" x14ac:dyDescent="0.25">
      <c r="J415" s="2">
        <v>53409</v>
      </c>
      <c r="K415" s="3" t="s">
        <v>2</v>
      </c>
      <c r="L415" t="s">
        <v>10</v>
      </c>
      <c r="M415" s="2">
        <f>+IF(Tabel3[[#This Row],[Fridag]]="x",Tabel3[[#This Row],[Dato]],0)</f>
        <v>53409</v>
      </c>
    </row>
    <row r="416" spans="10:13" x14ac:dyDescent="0.25">
      <c r="J416" s="2">
        <v>53411</v>
      </c>
      <c r="K416" s="3" t="s">
        <v>3</v>
      </c>
      <c r="L416" t="s">
        <v>10</v>
      </c>
      <c r="M416" s="2">
        <f>+IF(Tabel3[[#This Row],[Fridag]]="x",Tabel3[[#This Row],[Dato]],0)</f>
        <v>53411</v>
      </c>
    </row>
    <row r="417" spans="10:13" x14ac:dyDescent="0.25">
      <c r="J417" s="2">
        <v>53412</v>
      </c>
      <c r="K417" s="3" t="s">
        <v>4</v>
      </c>
      <c r="L417" t="s">
        <v>10</v>
      </c>
      <c r="M417" s="2">
        <f>+IF(Tabel3[[#This Row],[Fridag]]="x",Tabel3[[#This Row],[Dato]],0)</f>
        <v>53412</v>
      </c>
    </row>
    <row r="418" spans="10:13" x14ac:dyDescent="0.25">
      <c r="J418" s="2">
        <v>53448</v>
      </c>
      <c r="K418" s="3" t="s">
        <v>28</v>
      </c>
      <c r="L418">
        <v>0</v>
      </c>
      <c r="M418" s="2">
        <f>+IF(Tabel3[[#This Row],[Fridag]]="x",Tabel3[[#This Row],[Dato]],0)</f>
        <v>0</v>
      </c>
    </row>
    <row r="419" spans="10:13" x14ac:dyDescent="0.25">
      <c r="J419" s="2">
        <v>53450</v>
      </c>
      <c r="K419" s="3" t="s">
        <v>21</v>
      </c>
      <c r="L419" t="s">
        <v>10</v>
      </c>
      <c r="M419" s="2">
        <f>+IF(Tabel3[[#This Row],[Fridag]]="x",Tabel3[[#This Row],[Dato]],0)</f>
        <v>53450</v>
      </c>
    </row>
    <row r="420" spans="10:13" x14ac:dyDescent="0.25">
      <c r="J420" s="2">
        <v>53460</v>
      </c>
      <c r="K420" s="3" t="s">
        <v>5</v>
      </c>
      <c r="L420" t="s">
        <v>10</v>
      </c>
      <c r="M420" s="2">
        <f>+IF(Tabel3[[#This Row],[Fridag]]="x",Tabel3[[#This Row],[Dato]],0)</f>
        <v>53460</v>
      </c>
    </row>
    <row r="421" spans="10:13" x14ac:dyDescent="0.25">
      <c r="J421" s="2">
        <v>53461</v>
      </c>
      <c r="K421" s="3" t="s">
        <v>6</v>
      </c>
      <c r="L421" t="s">
        <v>10</v>
      </c>
      <c r="M421" s="2">
        <f>+IF(Tabel3[[#This Row],[Fridag]]="x",Tabel3[[#This Row],[Dato]],0)</f>
        <v>53461</v>
      </c>
    </row>
    <row r="422" spans="10:13" x14ac:dyDescent="0.25">
      <c r="J422" s="2">
        <v>53483</v>
      </c>
      <c r="K422" s="3" t="s">
        <v>7</v>
      </c>
      <c r="L422">
        <v>0</v>
      </c>
      <c r="M422" s="2">
        <f>+IF(Tabel3[[#This Row],[Fridag]]="x",Tabel3[[#This Row],[Dato]],0)</f>
        <v>0</v>
      </c>
    </row>
    <row r="423" spans="10:13" x14ac:dyDescent="0.25">
      <c r="J423" s="2">
        <v>53685</v>
      </c>
      <c r="K423" s="3" t="s">
        <v>19</v>
      </c>
      <c r="L423">
        <v>0</v>
      </c>
      <c r="M423" s="2">
        <f>+IF(Tabel3[[#This Row],[Fridag]]="x",Tabel3[[#This Row],[Dato]],0)</f>
        <v>0</v>
      </c>
    </row>
    <row r="424" spans="10:13" x14ac:dyDescent="0.25">
      <c r="J424" s="2">
        <v>53686</v>
      </c>
      <c r="K424" s="3" t="s">
        <v>20</v>
      </c>
      <c r="L424" t="s">
        <v>10</v>
      </c>
      <c r="M424" s="2">
        <f>+IF(Tabel3[[#This Row],[Fridag]]="x",Tabel3[[#This Row],[Dato]],0)</f>
        <v>53686</v>
      </c>
    </row>
    <row r="425" spans="10:13" x14ac:dyDescent="0.25">
      <c r="J425" s="2">
        <v>53687</v>
      </c>
      <c r="K425" s="3" t="s">
        <v>8</v>
      </c>
      <c r="L425" t="s">
        <v>10</v>
      </c>
      <c r="M425" s="2">
        <f>+IF(Tabel3[[#This Row],[Fridag]]="x",Tabel3[[#This Row],[Dato]],0)</f>
        <v>53687</v>
      </c>
    </row>
    <row r="426" spans="10:13" x14ac:dyDescent="0.25">
      <c r="J426" s="2">
        <v>53692</v>
      </c>
      <c r="K426" s="3" t="s">
        <v>9</v>
      </c>
      <c r="L426">
        <v>0</v>
      </c>
      <c r="M426" s="2">
        <f>+IF(Tabel3[[#This Row],[Fridag]]="x",Tabel3[[#This Row],[Dato]],0)</f>
        <v>0</v>
      </c>
    </row>
    <row r="427" spans="10:13" x14ac:dyDescent="0.25">
      <c r="J427" s="2">
        <v>53693</v>
      </c>
      <c r="K427" s="3" t="s">
        <v>17</v>
      </c>
      <c r="L427" t="s">
        <v>10</v>
      </c>
      <c r="M427" s="2">
        <f>+IF(Tabel3[[#This Row],[Fridag]]="x",Tabel3[[#This Row],[Dato]],0)</f>
        <v>53693</v>
      </c>
    </row>
    <row r="428" spans="10:13" x14ac:dyDescent="0.25">
      <c r="J428" s="2">
        <v>53789</v>
      </c>
      <c r="K428" s="3" t="s">
        <v>0</v>
      </c>
      <c r="L428" t="s">
        <v>10</v>
      </c>
      <c r="M428" s="2">
        <f>+IF(Tabel3[[#This Row],[Fridag]]="x",Tabel3[[#This Row],[Dato]],0)</f>
        <v>53789</v>
      </c>
    </row>
    <row r="429" spans="10:13" x14ac:dyDescent="0.25">
      <c r="J429" s="2">
        <v>53793</v>
      </c>
      <c r="K429" s="3" t="s">
        <v>1</v>
      </c>
      <c r="L429" t="s">
        <v>10</v>
      </c>
      <c r="M429" s="2">
        <f>+IF(Tabel3[[#This Row],[Fridag]]="x",Tabel3[[#This Row],[Dato]],0)</f>
        <v>53793</v>
      </c>
    </row>
    <row r="430" spans="10:13" x14ac:dyDescent="0.25">
      <c r="J430" s="2">
        <v>53794</v>
      </c>
      <c r="K430" s="3" t="s">
        <v>2</v>
      </c>
      <c r="L430" t="s">
        <v>10</v>
      </c>
      <c r="M430" s="2">
        <f>+IF(Tabel3[[#This Row],[Fridag]]="x",Tabel3[[#This Row],[Dato]],0)</f>
        <v>53794</v>
      </c>
    </row>
    <row r="431" spans="10:13" x14ac:dyDescent="0.25">
      <c r="J431" s="2">
        <v>53796</v>
      </c>
      <c r="K431" s="3" t="s">
        <v>3</v>
      </c>
      <c r="L431" t="s">
        <v>10</v>
      </c>
      <c r="M431" s="2">
        <f>+IF(Tabel3[[#This Row],[Fridag]]="x",Tabel3[[#This Row],[Dato]],0)</f>
        <v>53796</v>
      </c>
    </row>
    <row r="432" spans="10:13" x14ac:dyDescent="0.25">
      <c r="J432" s="2">
        <v>53797</v>
      </c>
      <c r="K432" s="3" t="s">
        <v>4</v>
      </c>
      <c r="L432" t="s">
        <v>10</v>
      </c>
      <c r="M432" s="2">
        <f>+IF(Tabel3[[#This Row],[Fridag]]="x",Tabel3[[#This Row],[Dato]],0)</f>
        <v>53797</v>
      </c>
    </row>
    <row r="433" spans="10:13" x14ac:dyDescent="0.25">
      <c r="J433" s="2">
        <v>53813</v>
      </c>
      <c r="K433" s="3" t="s">
        <v>28</v>
      </c>
      <c r="L433">
        <v>0</v>
      </c>
      <c r="M433" s="2">
        <f>+IF(Tabel3[[#This Row],[Fridag]]="x",Tabel3[[#This Row],[Dato]],0)</f>
        <v>0</v>
      </c>
    </row>
    <row r="434" spans="10:13" x14ac:dyDescent="0.25">
      <c r="J434" s="6">
        <v>53835</v>
      </c>
      <c r="K434" s="3" t="s">
        <v>21</v>
      </c>
      <c r="L434" t="s">
        <v>10</v>
      </c>
      <c r="M434" s="2">
        <f>+IF(Tabel3[[#This Row],[Fridag]]="x",Tabel3[[#This Row],[Dato]],0)</f>
        <v>53835</v>
      </c>
    </row>
    <row r="435" spans="10:13" x14ac:dyDescent="0.25">
      <c r="J435" s="2">
        <v>53845</v>
      </c>
      <c r="K435" s="3" t="s">
        <v>5</v>
      </c>
      <c r="L435" t="s">
        <v>10</v>
      </c>
      <c r="M435" s="2">
        <f>+IF(Tabel3[[#This Row],[Fridag]]="x",Tabel3[[#This Row],[Dato]],0)</f>
        <v>53845</v>
      </c>
    </row>
    <row r="436" spans="10:13" x14ac:dyDescent="0.25">
      <c r="J436" s="2">
        <v>53846</v>
      </c>
      <c r="K436" s="3" t="s">
        <v>6</v>
      </c>
      <c r="L436" t="s">
        <v>10</v>
      </c>
      <c r="M436" s="2">
        <f>+IF(Tabel3[[#This Row],[Fridag]]="x",Tabel3[[#This Row],[Dato]],0)</f>
        <v>53846</v>
      </c>
    </row>
    <row r="437" spans="10:13" x14ac:dyDescent="0.25">
      <c r="J437" s="2">
        <v>53848</v>
      </c>
      <c r="K437" s="3" t="s">
        <v>7</v>
      </c>
      <c r="L437">
        <v>0</v>
      </c>
      <c r="M437" s="2">
        <f>+IF(Tabel3[[#This Row],[Fridag]]="x",Tabel3[[#This Row],[Dato]],0)</f>
        <v>0</v>
      </c>
    </row>
    <row r="438" spans="10:13" x14ac:dyDescent="0.25">
      <c r="J438" s="2">
        <v>54050</v>
      </c>
      <c r="K438" s="3" t="s">
        <v>19</v>
      </c>
      <c r="L438">
        <v>0</v>
      </c>
      <c r="M438" s="2">
        <f>+IF(Tabel3[[#This Row],[Fridag]]="x",Tabel3[[#This Row],[Dato]],0)</f>
        <v>0</v>
      </c>
    </row>
    <row r="439" spans="10:13" x14ac:dyDescent="0.25">
      <c r="J439" s="2">
        <v>54051</v>
      </c>
      <c r="K439" s="3" t="s">
        <v>20</v>
      </c>
      <c r="L439" t="s">
        <v>10</v>
      </c>
      <c r="M439" s="2">
        <f>+IF(Tabel3[[#This Row],[Fridag]]="x",Tabel3[[#This Row],[Dato]],0)</f>
        <v>54051</v>
      </c>
    </row>
    <row r="440" spans="10:13" x14ac:dyDescent="0.25">
      <c r="J440" s="2">
        <v>54052</v>
      </c>
      <c r="K440" s="3" t="s">
        <v>8</v>
      </c>
      <c r="L440" t="s">
        <v>10</v>
      </c>
      <c r="M440" s="2">
        <f>+IF(Tabel3[[#This Row],[Fridag]]="x",Tabel3[[#This Row],[Dato]],0)</f>
        <v>54052</v>
      </c>
    </row>
    <row r="441" spans="10:13" x14ac:dyDescent="0.25">
      <c r="J441" s="2">
        <v>54057</v>
      </c>
      <c r="K441" s="3" t="s">
        <v>9</v>
      </c>
      <c r="L441">
        <v>0</v>
      </c>
      <c r="M441" s="2">
        <f>+IF(Tabel3[[#This Row],[Fridag]]="x",Tabel3[[#This Row],[Dato]],0)</f>
        <v>0</v>
      </c>
    </row>
    <row r="442" spans="10:13" x14ac:dyDescent="0.25">
      <c r="J442" s="2">
        <v>54058</v>
      </c>
      <c r="K442" s="3" t="s">
        <v>17</v>
      </c>
      <c r="L442" t="s">
        <v>10</v>
      </c>
      <c r="M442" s="2">
        <f>+IF(Tabel3[[#This Row],[Fridag]]="x",Tabel3[[#This Row],[Dato]],0)</f>
        <v>54058</v>
      </c>
    </row>
    <row r="443" spans="10:13" x14ac:dyDescent="0.25">
      <c r="J443" s="2">
        <v>54146</v>
      </c>
      <c r="K443" s="3" t="s">
        <v>0</v>
      </c>
      <c r="L443" t="s">
        <v>10</v>
      </c>
      <c r="M443" s="2">
        <f>+IF(Tabel3[[#This Row],[Fridag]]="x",Tabel3[[#This Row],[Dato]],0)</f>
        <v>54146</v>
      </c>
    </row>
    <row r="444" spans="10:13" x14ac:dyDescent="0.25">
      <c r="J444" s="2">
        <v>54150</v>
      </c>
      <c r="K444" s="3" t="s">
        <v>1</v>
      </c>
      <c r="L444" t="s">
        <v>10</v>
      </c>
      <c r="M444" s="2">
        <f>+IF(Tabel3[[#This Row],[Fridag]]="x",Tabel3[[#This Row],[Dato]],0)</f>
        <v>54150</v>
      </c>
    </row>
    <row r="445" spans="10:13" x14ac:dyDescent="0.25">
      <c r="J445" s="2">
        <v>54151</v>
      </c>
      <c r="K445" s="3" t="s">
        <v>2</v>
      </c>
      <c r="L445" t="s">
        <v>10</v>
      </c>
      <c r="M445" s="2">
        <f>+IF(Tabel3[[#This Row],[Fridag]]="x",Tabel3[[#This Row],[Dato]],0)</f>
        <v>54151</v>
      </c>
    </row>
    <row r="446" spans="10:13" x14ac:dyDescent="0.25">
      <c r="J446" s="2">
        <v>54153</v>
      </c>
      <c r="K446" s="3" t="s">
        <v>3</v>
      </c>
      <c r="L446" t="s">
        <v>10</v>
      </c>
      <c r="M446" s="2">
        <f>+IF(Tabel3[[#This Row],[Fridag]]="x",Tabel3[[#This Row],[Dato]],0)</f>
        <v>54153</v>
      </c>
    </row>
    <row r="447" spans="10:13" x14ac:dyDescent="0.25">
      <c r="J447" s="2">
        <v>54154</v>
      </c>
      <c r="K447" s="3" t="s">
        <v>4</v>
      </c>
      <c r="L447" t="s">
        <v>10</v>
      </c>
      <c r="M447" s="2">
        <f>+IF(Tabel3[[#This Row],[Fridag]]="x",Tabel3[[#This Row],[Dato]],0)</f>
        <v>54154</v>
      </c>
    </row>
    <row r="448" spans="10:13" x14ac:dyDescent="0.25">
      <c r="J448" s="2">
        <v>54179</v>
      </c>
      <c r="K448" s="3" t="s">
        <v>28</v>
      </c>
      <c r="L448">
        <v>0</v>
      </c>
      <c r="M448" s="2">
        <f>+IF(Tabel3[[#This Row],[Fridag]]="x",Tabel3[[#This Row],[Dato]],0)</f>
        <v>0</v>
      </c>
    </row>
    <row r="449" spans="10:13" x14ac:dyDescent="0.25">
      <c r="J449" s="2">
        <v>54192</v>
      </c>
      <c r="K449" s="3" t="s">
        <v>21</v>
      </c>
      <c r="L449" t="s">
        <v>10</v>
      </c>
      <c r="M449" s="2">
        <f>+IF(Tabel3[[#This Row],[Fridag]]="x",Tabel3[[#This Row],[Dato]],0)</f>
        <v>54192</v>
      </c>
    </row>
    <row r="450" spans="10:13" x14ac:dyDescent="0.25">
      <c r="J450" s="2">
        <v>54202</v>
      </c>
      <c r="K450" s="3" t="s">
        <v>5</v>
      </c>
      <c r="L450" t="s">
        <v>10</v>
      </c>
      <c r="M450" s="2">
        <f>+IF(Tabel3[[#This Row],[Fridag]]="x",Tabel3[[#This Row],[Dato]],0)</f>
        <v>54202</v>
      </c>
    </row>
    <row r="451" spans="10:13" x14ac:dyDescent="0.25">
      <c r="J451" s="2">
        <v>54203</v>
      </c>
      <c r="K451" s="3" t="s">
        <v>6</v>
      </c>
      <c r="L451" t="s">
        <v>10</v>
      </c>
      <c r="M451" s="2">
        <f>+IF(Tabel3[[#This Row],[Fridag]]="x",Tabel3[[#This Row],[Dato]],0)</f>
        <v>54203</v>
      </c>
    </row>
    <row r="452" spans="10:13" x14ac:dyDescent="0.25">
      <c r="J452" s="2">
        <v>54214</v>
      </c>
      <c r="K452" s="3" t="s">
        <v>7</v>
      </c>
      <c r="L452">
        <v>0</v>
      </c>
      <c r="M452" s="2">
        <f>+IF(Tabel3[[#This Row],[Fridag]]="x",Tabel3[[#This Row],[Dato]],0)</f>
        <v>0</v>
      </c>
    </row>
    <row r="453" spans="10:13" x14ac:dyDescent="0.25">
      <c r="J453" s="2">
        <v>54416</v>
      </c>
      <c r="K453" s="3" t="s">
        <v>19</v>
      </c>
      <c r="L453">
        <v>0</v>
      </c>
      <c r="M453" s="2">
        <f>+IF(Tabel3[[#This Row],[Fridag]]="x",Tabel3[[#This Row],[Dato]],0)</f>
        <v>0</v>
      </c>
    </row>
    <row r="454" spans="10:13" x14ac:dyDescent="0.25">
      <c r="J454" s="2">
        <v>54417</v>
      </c>
      <c r="K454" s="3" t="s">
        <v>20</v>
      </c>
      <c r="L454" t="s">
        <v>10</v>
      </c>
      <c r="M454" s="2">
        <f>+IF(Tabel3[[#This Row],[Fridag]]="x",Tabel3[[#This Row],[Dato]],0)</f>
        <v>54417</v>
      </c>
    </row>
    <row r="455" spans="10:13" x14ac:dyDescent="0.25">
      <c r="J455" s="2">
        <v>54418</v>
      </c>
      <c r="K455" s="3" t="s">
        <v>8</v>
      </c>
      <c r="L455" t="s">
        <v>10</v>
      </c>
      <c r="M455" s="2">
        <f>+IF(Tabel3[[#This Row],[Fridag]]="x",Tabel3[[#This Row],[Dato]],0)</f>
        <v>54418</v>
      </c>
    </row>
    <row r="456" spans="10:13" x14ac:dyDescent="0.25">
      <c r="J456" s="2">
        <v>54423</v>
      </c>
      <c r="K456" s="3" t="s">
        <v>9</v>
      </c>
      <c r="L456">
        <v>0</v>
      </c>
      <c r="M456" s="2">
        <f>+IF(Tabel3[[#This Row],[Fridag]]="x",Tabel3[[#This Row],[Dato]],0)</f>
        <v>0</v>
      </c>
    </row>
    <row r="457" spans="10:13" x14ac:dyDescent="0.25">
      <c r="J457" s="2">
        <v>54424</v>
      </c>
      <c r="K457" s="3" t="s">
        <v>17</v>
      </c>
      <c r="L457" t="s">
        <v>10</v>
      </c>
      <c r="M457" s="2">
        <f>+IF(Tabel3[[#This Row],[Fridag]]="x",Tabel3[[#This Row],[Dato]],0)</f>
        <v>54424</v>
      </c>
    </row>
    <row r="458" spans="10:13" x14ac:dyDescent="0.25">
      <c r="J458" s="2">
        <v>54524</v>
      </c>
      <c r="K458" s="3" t="s">
        <v>0</v>
      </c>
      <c r="L458" t="s">
        <v>10</v>
      </c>
      <c r="M458" s="2">
        <f>+IF(Tabel3[[#This Row],[Fridag]]="x",Tabel3[[#This Row],[Dato]],0)</f>
        <v>54524</v>
      </c>
    </row>
    <row r="459" spans="10:13" x14ac:dyDescent="0.25">
      <c r="J459" s="2">
        <v>54528</v>
      </c>
      <c r="K459" s="3" t="s">
        <v>1</v>
      </c>
      <c r="L459" t="s">
        <v>10</v>
      </c>
      <c r="M459" s="2">
        <f>+IF(Tabel3[[#This Row],[Fridag]]="x",Tabel3[[#This Row],[Dato]],0)</f>
        <v>54528</v>
      </c>
    </row>
    <row r="460" spans="10:13" x14ac:dyDescent="0.25">
      <c r="J460" s="6">
        <v>54529</v>
      </c>
      <c r="K460" s="3" t="s">
        <v>2</v>
      </c>
      <c r="L460" t="s">
        <v>10</v>
      </c>
      <c r="M460" s="2">
        <f>+IF(Tabel3[[#This Row],[Fridag]]="x",Tabel3[[#This Row],[Dato]],0)</f>
        <v>54529</v>
      </c>
    </row>
    <row r="461" spans="10:13" x14ac:dyDescent="0.25">
      <c r="J461" s="6">
        <v>54531</v>
      </c>
      <c r="K461" s="3" t="s">
        <v>3</v>
      </c>
      <c r="L461" t="s">
        <v>10</v>
      </c>
      <c r="M461" s="2">
        <f>+IF(Tabel3[[#This Row],[Fridag]]="x",Tabel3[[#This Row],[Dato]],0)</f>
        <v>54531</v>
      </c>
    </row>
    <row r="462" spans="10:13" x14ac:dyDescent="0.25">
      <c r="J462" s="2">
        <v>54532</v>
      </c>
      <c r="K462" s="3" t="s">
        <v>4</v>
      </c>
      <c r="L462" t="s">
        <v>10</v>
      </c>
      <c r="M462" s="2">
        <f>+IF(Tabel3[[#This Row],[Fridag]]="x",Tabel3[[#This Row],[Dato]],0)</f>
        <v>54532</v>
      </c>
    </row>
    <row r="463" spans="10:13" x14ac:dyDescent="0.25">
      <c r="J463" s="2">
        <v>54544</v>
      </c>
      <c r="K463" s="3" t="s">
        <v>28</v>
      </c>
      <c r="L463">
        <v>0</v>
      </c>
      <c r="M463" s="2">
        <f>+IF(Tabel3[[#This Row],[Fridag]]="x",Tabel3[[#This Row],[Dato]],0)</f>
        <v>0</v>
      </c>
    </row>
    <row r="464" spans="10:13" x14ac:dyDescent="0.25">
      <c r="J464" s="2">
        <v>54570</v>
      </c>
      <c r="K464" s="3" t="s">
        <v>21</v>
      </c>
      <c r="L464" t="s">
        <v>10</v>
      </c>
      <c r="M464" s="2">
        <f>+IF(Tabel3[[#This Row],[Fridag]]="x",Tabel3[[#This Row],[Dato]],0)</f>
        <v>54570</v>
      </c>
    </row>
    <row r="465" spans="10:13" x14ac:dyDescent="0.25">
      <c r="J465" s="2">
        <v>54579</v>
      </c>
      <c r="K465" s="3" t="s">
        <v>7</v>
      </c>
      <c r="L465">
        <v>0</v>
      </c>
      <c r="M465" s="2">
        <f>+IF(Tabel3[[#This Row],[Fridag]]="x",Tabel3[[#This Row],[Dato]],0)</f>
        <v>0</v>
      </c>
    </row>
    <row r="466" spans="10:13" x14ac:dyDescent="0.25">
      <c r="J466" s="2">
        <v>54580</v>
      </c>
      <c r="K466" s="3" t="s">
        <v>5</v>
      </c>
      <c r="L466" t="s">
        <v>10</v>
      </c>
      <c r="M466" s="2">
        <f>+IF(Tabel3[[#This Row],[Fridag]]="x",Tabel3[[#This Row],[Dato]],0)</f>
        <v>54580</v>
      </c>
    </row>
    <row r="467" spans="10:13" x14ac:dyDescent="0.25">
      <c r="J467" s="2">
        <v>54581</v>
      </c>
      <c r="K467" s="3" t="s">
        <v>6</v>
      </c>
      <c r="L467" t="s">
        <v>10</v>
      </c>
      <c r="M467" s="2">
        <f>+IF(Tabel3[[#This Row],[Fridag]]="x",Tabel3[[#This Row],[Dato]],0)</f>
        <v>54581</v>
      </c>
    </row>
    <row r="468" spans="10:13" x14ac:dyDescent="0.25">
      <c r="J468" s="2">
        <v>54781</v>
      </c>
      <c r="K468" s="3" t="s">
        <v>19</v>
      </c>
      <c r="L468">
        <v>0</v>
      </c>
      <c r="M468" s="2">
        <f>+IF(Tabel3[[#This Row],[Fridag]]="x",Tabel3[[#This Row],[Dato]],0)</f>
        <v>0</v>
      </c>
    </row>
    <row r="469" spans="10:13" x14ac:dyDescent="0.25">
      <c r="J469" s="2">
        <v>54782</v>
      </c>
      <c r="K469" s="3" t="s">
        <v>20</v>
      </c>
      <c r="L469" t="s">
        <v>10</v>
      </c>
      <c r="M469" s="2">
        <f>+IF(Tabel3[[#This Row],[Fridag]]="x",Tabel3[[#This Row],[Dato]],0)</f>
        <v>54782</v>
      </c>
    </row>
    <row r="470" spans="10:13" x14ac:dyDescent="0.25">
      <c r="J470" s="2">
        <v>54783</v>
      </c>
      <c r="K470" s="3" t="s">
        <v>8</v>
      </c>
      <c r="L470" t="s">
        <v>10</v>
      </c>
      <c r="M470" s="2">
        <f>+IF(Tabel3[[#This Row],[Fridag]]="x",Tabel3[[#This Row],[Dato]],0)</f>
        <v>54783</v>
      </c>
    </row>
    <row r="471" spans="10:13" x14ac:dyDescent="0.25">
      <c r="J471" s="2">
        <v>54788</v>
      </c>
      <c r="K471" s="3" t="s">
        <v>9</v>
      </c>
      <c r="L471">
        <v>0</v>
      </c>
      <c r="M471" s="2">
        <f>+IF(Tabel3[[#This Row],[Fridag]]="x",Tabel3[[#This Row],[Dato]],0)</f>
        <v>0</v>
      </c>
    </row>
    <row r="472" spans="10:13" x14ac:dyDescent="0.25">
      <c r="J472" s="2">
        <v>54789</v>
      </c>
      <c r="K472" s="3" t="s">
        <v>17</v>
      </c>
      <c r="L472" t="s">
        <v>10</v>
      </c>
      <c r="M472" s="2">
        <f>+IF(Tabel3[[#This Row],[Fridag]]="x",Tabel3[[#This Row],[Dato]],0)</f>
        <v>54789</v>
      </c>
    </row>
    <row r="473" spans="10:13" x14ac:dyDescent="0.25">
      <c r="J473" s="2">
        <v>54881</v>
      </c>
      <c r="K473" s="3" t="s">
        <v>0</v>
      </c>
      <c r="L473" t="s">
        <v>10</v>
      </c>
      <c r="M473" s="2">
        <f>+IF(Tabel3[[#This Row],[Fridag]]="x",Tabel3[[#This Row],[Dato]],0)</f>
        <v>54881</v>
      </c>
    </row>
    <row r="474" spans="10:13" x14ac:dyDescent="0.25">
      <c r="J474" s="2">
        <v>54885</v>
      </c>
      <c r="K474" s="3" t="s">
        <v>1</v>
      </c>
      <c r="L474" t="s">
        <v>10</v>
      </c>
      <c r="M474" s="2">
        <f>+IF(Tabel3[[#This Row],[Fridag]]="x",Tabel3[[#This Row],[Dato]],0)</f>
        <v>54885</v>
      </c>
    </row>
    <row r="475" spans="10:13" x14ac:dyDescent="0.25">
      <c r="J475" s="2">
        <v>54886</v>
      </c>
      <c r="K475" s="3" t="s">
        <v>2</v>
      </c>
      <c r="L475" t="s">
        <v>10</v>
      </c>
      <c r="M475" s="2">
        <f>+IF(Tabel3[[#This Row],[Fridag]]="x",Tabel3[[#This Row],[Dato]],0)</f>
        <v>54886</v>
      </c>
    </row>
    <row r="476" spans="10:13" x14ac:dyDescent="0.25">
      <c r="J476" s="2">
        <v>54888</v>
      </c>
      <c r="K476" s="3" t="s">
        <v>3</v>
      </c>
      <c r="L476" t="s">
        <v>10</v>
      </c>
      <c r="M476" s="2">
        <f>+IF(Tabel3[[#This Row],[Fridag]]="x",Tabel3[[#This Row],[Dato]],0)</f>
        <v>54888</v>
      </c>
    </row>
    <row r="477" spans="10:13" x14ac:dyDescent="0.25">
      <c r="J477" s="2">
        <v>54889</v>
      </c>
      <c r="K477" s="3" t="s">
        <v>4</v>
      </c>
      <c r="L477" t="s">
        <v>10</v>
      </c>
      <c r="M477" s="2">
        <f>+IF(Tabel3[[#This Row],[Fridag]]="x",Tabel3[[#This Row],[Dato]],0)</f>
        <v>54889</v>
      </c>
    </row>
    <row r="478" spans="10:13" x14ac:dyDescent="0.25">
      <c r="J478" s="2">
        <v>54909</v>
      </c>
      <c r="K478" s="3" t="s">
        <v>28</v>
      </c>
      <c r="L478">
        <v>0</v>
      </c>
      <c r="M478" s="2">
        <f>+IF(Tabel3[[#This Row],[Fridag]]="x",Tabel3[[#This Row],[Dato]],0)</f>
        <v>0</v>
      </c>
    </row>
    <row r="479" spans="10:13" x14ac:dyDescent="0.25">
      <c r="J479" s="2">
        <v>54927</v>
      </c>
      <c r="K479" s="3" t="s">
        <v>21</v>
      </c>
      <c r="L479" t="s">
        <v>10</v>
      </c>
      <c r="M479" s="2">
        <f>+IF(Tabel3[[#This Row],[Fridag]]="x",Tabel3[[#This Row],[Dato]],0)</f>
        <v>54927</v>
      </c>
    </row>
    <row r="480" spans="10:13" x14ac:dyDescent="0.25">
      <c r="J480" s="2">
        <v>54937</v>
      </c>
      <c r="K480" s="3" t="s">
        <v>5</v>
      </c>
      <c r="L480" t="s">
        <v>10</v>
      </c>
      <c r="M480" s="2">
        <f>+IF(Tabel3[[#This Row],[Fridag]]="x",Tabel3[[#This Row],[Dato]],0)</f>
        <v>54937</v>
      </c>
    </row>
    <row r="481" spans="10:13" x14ac:dyDescent="0.25">
      <c r="J481" s="2">
        <v>54938</v>
      </c>
      <c r="K481" s="3" t="s">
        <v>6</v>
      </c>
      <c r="L481" t="s">
        <v>10</v>
      </c>
      <c r="M481" s="2">
        <f>+IF(Tabel3[[#This Row],[Fridag]]="x",Tabel3[[#This Row],[Dato]],0)</f>
        <v>54938</v>
      </c>
    </row>
    <row r="482" spans="10:13" x14ac:dyDescent="0.25">
      <c r="J482" s="2">
        <v>54944</v>
      </c>
      <c r="K482" s="3" t="s">
        <v>7</v>
      </c>
      <c r="L482">
        <v>0</v>
      </c>
      <c r="M482" s="2">
        <f>+IF(Tabel3[[#This Row],[Fridag]]="x",Tabel3[[#This Row],[Dato]],0)</f>
        <v>0</v>
      </c>
    </row>
    <row r="483" spans="10:13" x14ac:dyDescent="0.25">
      <c r="J483" s="2">
        <v>55146</v>
      </c>
      <c r="K483" s="3" t="s">
        <v>19</v>
      </c>
      <c r="L483">
        <v>0</v>
      </c>
      <c r="M483" s="2">
        <f>+IF(Tabel3[[#This Row],[Fridag]]="x",Tabel3[[#This Row],[Dato]],0)</f>
        <v>0</v>
      </c>
    </row>
    <row r="484" spans="10:13" x14ac:dyDescent="0.25">
      <c r="J484" s="2">
        <v>55147</v>
      </c>
      <c r="K484" s="3" t="s">
        <v>20</v>
      </c>
      <c r="L484" t="s">
        <v>10</v>
      </c>
      <c r="M484" s="2">
        <f>+IF(Tabel3[[#This Row],[Fridag]]="x",Tabel3[[#This Row],[Dato]],0)</f>
        <v>55147</v>
      </c>
    </row>
    <row r="485" spans="10:13" x14ac:dyDescent="0.25">
      <c r="J485" s="2">
        <v>55148</v>
      </c>
      <c r="K485" s="3" t="s">
        <v>8</v>
      </c>
      <c r="L485" t="s">
        <v>10</v>
      </c>
      <c r="M485" s="2">
        <f>+IF(Tabel3[[#This Row],[Fridag]]="x",Tabel3[[#This Row],[Dato]],0)</f>
        <v>55148</v>
      </c>
    </row>
    <row r="486" spans="10:13" x14ac:dyDescent="0.25">
      <c r="J486" s="6">
        <v>55153</v>
      </c>
      <c r="K486" s="3" t="s">
        <v>9</v>
      </c>
      <c r="L486">
        <v>0</v>
      </c>
      <c r="M486" s="2">
        <f>+IF(Tabel3[[#This Row],[Fridag]]="x",Tabel3[[#This Row],[Dato]],0)</f>
        <v>0</v>
      </c>
    </row>
  </sheetData>
  <sheetProtection selectLockedCell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D70353F26F6A428BCC6D0DC96D9A22" ma:contentTypeVersion="17" ma:contentTypeDescription="Opret et nyt dokument." ma:contentTypeScope="" ma:versionID="d0e61a55fe449559563cb3fd0927ab5b">
  <xsd:schema xmlns:xsd="http://www.w3.org/2001/XMLSchema" xmlns:xs="http://www.w3.org/2001/XMLSchema" xmlns:p="http://schemas.microsoft.com/office/2006/metadata/properties" xmlns:ns2="f4fb7439-c5cb-435d-b1ff-443dba40fa40" xmlns:ns3="e29eedcc-6d4b-4a37-af41-699e1d624320" targetNamespace="http://schemas.microsoft.com/office/2006/metadata/properties" ma:root="true" ma:fieldsID="c98e0cd3e0c162ebb63e3182986de97b" ns2:_="" ns3:_="">
    <xsd:import namespace="f4fb7439-c5cb-435d-b1ff-443dba40fa40"/>
    <xsd:import namespace="e29eedcc-6d4b-4a37-af41-699e1d624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b7439-c5cb-435d-b1ff-443dba40fa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a2546cef-f668-42b0-90e9-b3dac5301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eedcc-6d4b-4a37-af41-699e1d6243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6ac50e6-c597-4269-978c-b93026408c16}" ma:internalName="TaxCatchAll" ma:showField="CatchAllData" ma:web="e29eedcc-6d4b-4a37-af41-699e1d624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9eedcc-6d4b-4a37-af41-699e1d624320" xsi:nil="true"/>
    <lcf76f155ced4ddcb4097134ff3c332f xmlns="f4fb7439-c5cb-435d-b1ff-443dba40fa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6AF3A2-38D3-4030-9A83-99D13F0B0A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939322-9F60-4C1F-936E-E870CF9AE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b7439-c5cb-435d-b1ff-443dba40fa40"/>
    <ds:schemaRef ds:uri="e29eedcc-6d4b-4a37-af41-699e1d624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A1AA67-02F5-4182-92E9-805A77C259D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29eedcc-6d4b-4a37-af41-699e1d624320"/>
    <ds:schemaRef ds:uri="f4fb7439-c5cb-435d-b1ff-443dba40f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7</vt:i4>
      </vt:variant>
    </vt:vector>
  </HeadingPairs>
  <TitlesOfParts>
    <vt:vector size="10" baseType="lpstr">
      <vt:lpstr>Kalender</vt:lpstr>
      <vt:lpstr>Personlig</vt:lpstr>
      <vt:lpstr>Årstal</vt:lpstr>
      <vt:lpstr>Feriedage</vt:lpstr>
      <vt:lpstr>Helligdage</vt:lpstr>
      <vt:lpstr>Mærkedage</vt:lpstr>
      <vt:lpstr>NyRække</vt:lpstr>
      <vt:lpstr>Startdato</vt:lpstr>
      <vt:lpstr>Kalender!Udskriftsområde</vt:lpstr>
      <vt:lpstr>Årstal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Kalender 2021</dc:title>
  <dc:creator>Jesper Staghøj - Officekursus.dk</dc:creator>
  <cp:lastModifiedBy>Marianne Esbech</cp:lastModifiedBy>
  <cp:lastPrinted>2024-05-01T09:50:16Z</cp:lastPrinted>
  <dcterms:created xsi:type="dcterms:W3CDTF">2018-10-25T07:25:14Z</dcterms:created>
  <dcterms:modified xsi:type="dcterms:W3CDTF">2024-05-01T09:50:20Z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0x010100C9D70353F26F6A428BCC6D0DC96D9A22</vt:lpwstr>
  </property>
  <property fmtid="{D5CDD505-2E9C-101B-9397-08002B2CF9AE}" pid="3" name="MediaServiceImageTags">
    <vt:lpwstr/>
  </property>
</Properties>
</file>